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Поступление_2014" sheetId="1" r:id="rId1"/>
    <sheet name="Распределение_2014" sheetId="2" r:id="rId2"/>
  </sheets>
  <definedNames/>
  <calcPr fullCalcOnLoad="1"/>
</workbook>
</file>

<file path=xl/sharedStrings.xml><?xml version="1.0" encoding="utf-8"?>
<sst xmlns="http://schemas.openxmlformats.org/spreadsheetml/2006/main" count="112" uniqueCount="85">
  <si>
    <r>
      <t xml:space="preserve">                                             </t>
    </r>
    <r>
      <rPr>
        <sz val="12"/>
        <rFont val="Times New Roman Cyr"/>
        <family val="1"/>
      </rPr>
      <t>Информация</t>
    </r>
    <r>
      <rPr>
        <sz val="10"/>
        <rFont val="Times New Roman Cyr"/>
        <family val="1"/>
      </rPr>
      <t xml:space="preserve"> о количестве электроэнергии,  </t>
    </r>
  </si>
  <si>
    <t xml:space="preserve">               поступившей в сеть Молдавской энергосистемы</t>
  </si>
  <si>
    <t>№</t>
  </si>
  <si>
    <t xml:space="preserve">     2014 г.</t>
  </si>
  <si>
    <t xml:space="preserve">      Отклонение</t>
  </si>
  <si>
    <t>п\п</t>
  </si>
  <si>
    <t>Наименование</t>
  </si>
  <si>
    <t>К-во поставл.</t>
  </si>
  <si>
    <t>Уд.в.</t>
  </si>
  <si>
    <t xml:space="preserve">    (-) снижение</t>
  </si>
  <si>
    <t>эл.эн.</t>
  </si>
  <si>
    <t xml:space="preserve">    (+) прирост</t>
  </si>
  <si>
    <t>млн.кВт.ч</t>
  </si>
  <si>
    <t>%</t>
  </si>
  <si>
    <r>
      <t xml:space="preserve">Поступило </t>
    </r>
    <r>
      <rPr>
        <sz val="9"/>
        <rFont val="Times New Roman Cyr"/>
        <family val="1"/>
      </rPr>
      <t>от</t>
    </r>
    <r>
      <rPr>
        <b/>
        <sz val="9"/>
        <rFont val="Times New Roman Cyr"/>
        <family val="1"/>
      </rPr>
      <t>:</t>
    </r>
    <r>
      <rPr>
        <b/>
        <sz val="11"/>
        <rFont val="Times New Roman Cyr"/>
        <family val="1"/>
      </rPr>
      <t xml:space="preserve"> </t>
    </r>
  </si>
  <si>
    <t>I.</t>
  </si>
  <si>
    <r>
      <t>Электростанций</t>
    </r>
    <r>
      <rPr>
        <b/>
        <sz val="8"/>
        <rFont val="Times New Roman Cyr"/>
        <family val="1"/>
      </rPr>
      <t xml:space="preserve"> Молд. энергосистемы</t>
    </r>
  </si>
  <si>
    <t>в т.ч.</t>
  </si>
  <si>
    <t>Правобережного энергорайона</t>
  </si>
  <si>
    <t xml:space="preserve">    - AO "CET-2" (de la CET-1)</t>
  </si>
  <si>
    <t xml:space="preserve">    - AO "CET-2"</t>
  </si>
  <si>
    <t xml:space="preserve">    - AO "CET-Nord"</t>
  </si>
  <si>
    <t xml:space="preserve">    - ГП "NHE Costeşti"</t>
  </si>
  <si>
    <t xml:space="preserve">    - Бл. станции сах. заводов</t>
  </si>
  <si>
    <t>Левобережного энергорайона</t>
  </si>
  <si>
    <t xml:space="preserve">    - ЗАО МГРЭС</t>
  </si>
  <si>
    <t xml:space="preserve">    - Дубоссарская ГЭС</t>
  </si>
  <si>
    <t>II.</t>
  </si>
  <si>
    <t>Других источников</t>
  </si>
  <si>
    <t xml:space="preserve">    - ОЭС Украины</t>
  </si>
  <si>
    <t xml:space="preserve">из них </t>
  </si>
  <si>
    <r>
      <t xml:space="preserve">по линиям связи с </t>
    </r>
    <r>
      <rPr>
        <b/>
        <sz val="9"/>
        <rFont val="Times New Roman"/>
        <family val="1"/>
      </rPr>
      <t>Правобер.</t>
    </r>
    <r>
      <rPr>
        <sz val="9"/>
        <rFont val="Times New Roman"/>
        <family val="1"/>
      </rPr>
      <t xml:space="preserve"> энерг. район</t>
    </r>
  </si>
  <si>
    <r>
      <t xml:space="preserve">по линиям связи с </t>
    </r>
    <r>
      <rPr>
        <b/>
        <sz val="9"/>
        <rFont val="Times New Roman"/>
        <family val="1"/>
      </rPr>
      <t>Левобер.</t>
    </r>
    <r>
      <rPr>
        <sz val="9"/>
        <rFont val="Times New Roman"/>
        <family val="1"/>
      </rPr>
      <t xml:space="preserve"> энерг. район</t>
    </r>
  </si>
  <si>
    <t>III.</t>
  </si>
  <si>
    <r>
      <t xml:space="preserve">Всего поступило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электроэнергии</t>
    </r>
  </si>
  <si>
    <r>
      <t xml:space="preserve">   - в сеть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>. энерг. района</t>
    </r>
  </si>
  <si>
    <r>
      <t xml:space="preserve">    - в сеть </t>
    </r>
    <r>
      <rPr>
        <b/>
        <sz val="10"/>
        <rFont val="Times New Roman Cyr"/>
        <family val="1"/>
      </rPr>
      <t>Левобер</t>
    </r>
    <r>
      <rPr>
        <sz val="10"/>
        <rFont val="Times New Roman Cyr"/>
        <family val="1"/>
      </rPr>
      <t>. энерг. района</t>
    </r>
  </si>
  <si>
    <t>IV.</t>
  </si>
  <si>
    <r>
      <t>Распределение эл.эн.</t>
    </r>
    <r>
      <rPr>
        <b/>
        <sz val="8"/>
        <rFont val="Times New Roman"/>
        <family val="1"/>
      </rPr>
      <t>,</t>
    </r>
    <r>
      <rPr>
        <sz val="9"/>
        <rFont val="Times New Roman"/>
        <family val="1"/>
      </rPr>
      <t xml:space="preserve"> поступившей: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</si>
  <si>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 xml:space="preserve">. энерг. района 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</si>
  <si>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Левобер</t>
    </r>
    <r>
      <rPr>
        <sz val="10"/>
        <rFont val="Times New Roman Cyr"/>
        <family val="1"/>
      </rPr>
      <t>. энерг. района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</si>
  <si>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 xml:space="preserve">экспорта </t>
    </r>
    <r>
      <rPr>
        <sz val="10"/>
        <rFont val="Times New Roman Cyr"/>
        <family val="1"/>
      </rPr>
      <t>в Румынию</t>
    </r>
  </si>
  <si>
    <r>
      <t xml:space="preserve">    - для </t>
    </r>
    <r>
      <rPr>
        <b/>
        <sz val="10"/>
        <rFont val="Times New Roman Cyr"/>
        <family val="0"/>
      </rPr>
      <t>экспорта</t>
    </r>
    <r>
      <rPr>
        <sz val="10"/>
        <rFont val="Times New Roman Cyr"/>
        <family val="1"/>
      </rPr>
      <t xml:space="preserve"> в ОЭС Украины </t>
    </r>
  </si>
  <si>
    <r>
      <t xml:space="preserve">из ОЭС  </t>
    </r>
    <r>
      <rPr>
        <b/>
        <sz val="10"/>
        <rFont val="Times New Roman"/>
        <family val="1"/>
      </rPr>
      <t xml:space="preserve">Украины </t>
    </r>
  </si>
  <si>
    <r>
      <t xml:space="preserve">    - </t>
    </r>
    <r>
      <rPr>
        <sz val="8"/>
        <rFont val="Times New Roman Cyr"/>
        <family val="1"/>
      </rPr>
      <t>для</t>
    </r>
    <r>
      <rPr>
        <sz val="10"/>
        <rFont val="Times New Roman Cyr"/>
        <family val="1"/>
      </rPr>
      <t xml:space="preserve"> </t>
    </r>
    <r>
      <rPr>
        <b/>
        <sz val="10"/>
        <rFont val="Times New Roman Cyr"/>
        <family val="1"/>
      </rPr>
      <t>Правобер</t>
    </r>
    <r>
      <rPr>
        <sz val="10"/>
        <rFont val="Times New Roman Cyr"/>
        <family val="1"/>
      </rPr>
      <t>. энерг. района</t>
    </r>
  </si>
  <si>
    <r>
      <t>Информация</t>
    </r>
    <r>
      <rPr>
        <sz val="10"/>
        <rFont val="Times New Roman Cyr"/>
        <family val="1"/>
      </rPr>
      <t xml:space="preserve"> о распределении электроэнергии,</t>
    </r>
  </si>
  <si>
    <r>
      <t xml:space="preserve">               поступившей в сеть </t>
    </r>
    <r>
      <rPr>
        <b/>
        <sz val="10"/>
        <rFont val="Times New Roman Cyr"/>
        <family val="1"/>
      </rPr>
      <t>Правобережного</t>
    </r>
    <r>
      <rPr>
        <sz val="10"/>
        <rFont val="Times New Roman Cyr"/>
        <family val="1"/>
      </rPr>
      <t xml:space="preserve"> энергетического района МЭС</t>
    </r>
  </si>
  <si>
    <t xml:space="preserve">           Отклонение</t>
  </si>
  <si>
    <t>К-во эл.эн.</t>
  </si>
  <si>
    <t>Уд.вес</t>
  </si>
  <si>
    <t>1.</t>
  </si>
  <si>
    <t>Поступило в сеть Правобер. энерг. района</t>
  </si>
  <si>
    <t>в т.ч. для</t>
  </si>
  <si>
    <t xml:space="preserve">   - экспорта эл.эн. в Румынию</t>
  </si>
  <si>
    <t xml:space="preserve">   - внутреннего рынка </t>
  </si>
  <si>
    <t>2.</t>
  </si>
  <si>
    <r>
      <t xml:space="preserve">Передано в сеть RED и незав. потреб.   </t>
    </r>
    <r>
      <rPr>
        <i/>
        <sz val="10"/>
        <rFont val="Times New Roman Cyr"/>
        <family val="1"/>
      </rPr>
      <t>всего</t>
    </r>
  </si>
  <si>
    <t>2.1.</t>
  </si>
  <si>
    <t>2.2.</t>
  </si>
  <si>
    <t>2.3.</t>
  </si>
  <si>
    <t>2.4.</t>
  </si>
  <si>
    <t>АО "RED Nord"</t>
  </si>
  <si>
    <t>2.5.</t>
  </si>
  <si>
    <t>АО "RED Nord-Vest"</t>
  </si>
  <si>
    <r>
      <t>Незав.потреб .-</t>
    </r>
    <r>
      <rPr>
        <sz val="7"/>
        <rFont val="Times New Roman Cyr"/>
        <family val="1"/>
      </rPr>
      <t xml:space="preserve"> АО “LAFARGE CIMENT (MOLDOVA)”</t>
    </r>
  </si>
  <si>
    <t xml:space="preserve">Незав.потреб. -  </t>
  </si>
  <si>
    <t>3.</t>
  </si>
  <si>
    <r>
      <t xml:space="preserve">Передано в энергосистему Румынии </t>
    </r>
    <r>
      <rPr>
        <sz val="8"/>
        <rFont val="Times New Roman Cyr"/>
        <family val="0"/>
      </rPr>
      <t>(гос.гр.)</t>
    </r>
  </si>
  <si>
    <t>в том числе</t>
  </si>
  <si>
    <t>ЛЭП 400 кВ</t>
  </si>
  <si>
    <t>ЛЭП 110 кВ</t>
  </si>
  <si>
    <t>4.</t>
  </si>
  <si>
    <t>Всего распределено</t>
  </si>
  <si>
    <t>5.</t>
  </si>
  <si>
    <t>Технологический расход электроэнергии</t>
  </si>
  <si>
    <t>на ее передачу по высоковольтной сети</t>
  </si>
  <si>
    <t>при экспорте электроэнергии в Румынию</t>
  </si>
  <si>
    <t xml:space="preserve">       для распределения на внутреннем рынке</t>
  </si>
  <si>
    <t>за 2014 год</t>
  </si>
  <si>
    <t xml:space="preserve">     2013 г.</t>
  </si>
  <si>
    <t xml:space="preserve">    - AO "CET-1"</t>
  </si>
  <si>
    <t xml:space="preserve">    - Генератор eolian</t>
  </si>
  <si>
    <r>
      <t>от  ЗАО</t>
    </r>
    <r>
      <rPr>
        <b/>
        <sz val="10"/>
        <rFont val="Times New Roman"/>
        <family val="1"/>
      </rPr>
      <t xml:space="preserve"> МГРЭС  </t>
    </r>
  </si>
  <si>
    <t xml:space="preserve">     20143 г.</t>
  </si>
  <si>
    <r>
      <t>ПИК "RED  Union Fenosa</t>
    </r>
    <r>
      <rPr>
        <i/>
        <sz val="10"/>
        <rFont val="Times New Roman Cyr"/>
        <family val="1"/>
      </rPr>
      <t>"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</si>
</sst>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9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7"/>
      <name val="Times New Roman Cyr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/>
    </xf>
    <xf numFmtId="164" fontId="7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" fillId="0" borderId="9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64" fontId="11" fillId="0" borderId="9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8" xfId="0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164" fontId="13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0" borderId="10" xfId="0" applyFont="1" applyBorder="1" applyAlignment="1">
      <alignment/>
    </xf>
    <xf numFmtId="164" fontId="13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164" fontId="13" fillId="0" borderId="22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10" fillId="0" borderId="9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3" fillId="0" borderId="9" xfId="0" applyFont="1" applyBorder="1" applyAlignment="1">
      <alignment/>
    </xf>
    <xf numFmtId="164" fontId="13" fillId="0" borderId="12" xfId="0" applyNumberFormat="1" applyFont="1" applyBorder="1" applyAlignment="1">
      <alignment horizontal="center"/>
    </xf>
    <xf numFmtId="0" fontId="11" fillId="0" borderId="9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5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" fillId="0" borderId="9" xfId="0" applyFont="1" applyFill="1" applyBorder="1" applyAlignment="1">
      <alignment/>
    </xf>
    <xf numFmtId="0" fontId="3" fillId="0" borderId="9" xfId="0" applyFont="1" applyBorder="1" applyAlignment="1">
      <alignment horizontal="left"/>
    </xf>
    <xf numFmtId="165" fontId="1" fillId="0" borderId="9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3" xfId="0" applyFont="1" applyBorder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464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625" style="0" customWidth="1"/>
    <col min="2" max="2" width="31.875" style="0" customWidth="1"/>
    <col min="3" max="3" width="9.875" style="0" customWidth="1"/>
    <col min="4" max="4" width="7.875" style="0" customWidth="1"/>
    <col min="5" max="5" width="10.75390625" style="0" customWidth="1"/>
    <col min="6" max="6" width="7.125" style="0" customWidth="1"/>
    <col min="7" max="7" width="8.625" style="0" customWidth="1"/>
    <col min="8" max="8" width="7.375" style="0" customWidth="1"/>
    <col min="10" max="10" width="11.625" style="0" customWidth="1"/>
  </cols>
  <sheetData>
    <row r="1" ht="12.75">
      <c r="H1" s="1"/>
    </row>
    <row r="2" spans="2:7" ht="15.75">
      <c r="B2" s="2" t="s">
        <v>0</v>
      </c>
      <c r="D2" s="2"/>
      <c r="E2" s="2"/>
      <c r="F2" s="2"/>
      <c r="G2" s="2"/>
    </row>
    <row r="3" spans="1:7" ht="12.75">
      <c r="A3" s="2"/>
      <c r="B3" s="2" t="s">
        <v>1</v>
      </c>
      <c r="C3" s="2"/>
      <c r="E3" s="2" t="s">
        <v>78</v>
      </c>
      <c r="G3" s="2"/>
    </row>
    <row r="4" spans="1:8" ht="13.5" thickBot="1">
      <c r="A4" s="2"/>
      <c r="B4" s="2"/>
      <c r="C4" s="2"/>
      <c r="D4" s="2"/>
      <c r="E4" s="2"/>
      <c r="F4" s="2"/>
      <c r="G4" s="2"/>
      <c r="H4" s="2"/>
    </row>
    <row r="5" spans="1:8" ht="12.75">
      <c r="A5" s="3" t="s">
        <v>2</v>
      </c>
      <c r="B5" s="4"/>
      <c r="C5" s="5" t="s">
        <v>79</v>
      </c>
      <c r="D5" s="6"/>
      <c r="E5" s="5" t="s">
        <v>3</v>
      </c>
      <c r="F5" s="7"/>
      <c r="G5" s="8" t="s">
        <v>4</v>
      </c>
      <c r="H5" s="9"/>
    </row>
    <row r="6" spans="1:8" ht="12.75">
      <c r="A6" s="10" t="s">
        <v>5</v>
      </c>
      <c r="B6" s="11" t="s">
        <v>6</v>
      </c>
      <c r="C6" s="12" t="s">
        <v>7</v>
      </c>
      <c r="D6" s="13" t="s">
        <v>8</v>
      </c>
      <c r="E6" s="12" t="s">
        <v>7</v>
      </c>
      <c r="F6" s="13" t="s">
        <v>8</v>
      </c>
      <c r="G6" s="14" t="s">
        <v>9</v>
      </c>
      <c r="H6" s="15"/>
    </row>
    <row r="7" spans="1:8" ht="12.75">
      <c r="A7" s="10"/>
      <c r="B7" s="11"/>
      <c r="C7" s="16" t="s">
        <v>10</v>
      </c>
      <c r="D7" s="17"/>
      <c r="E7" s="16" t="s">
        <v>10</v>
      </c>
      <c r="F7" s="17"/>
      <c r="G7" s="18" t="s">
        <v>11</v>
      </c>
      <c r="H7" s="19"/>
    </row>
    <row r="8" spans="1:8" ht="13.5" thickBot="1">
      <c r="A8" s="20"/>
      <c r="B8" s="21"/>
      <c r="C8" s="22" t="s">
        <v>12</v>
      </c>
      <c r="D8" s="23" t="s">
        <v>13</v>
      </c>
      <c r="E8" s="22" t="s">
        <v>12</v>
      </c>
      <c r="F8" s="23" t="s">
        <v>13</v>
      </c>
      <c r="G8" s="24" t="s">
        <v>12</v>
      </c>
      <c r="H8" s="25" t="s">
        <v>13</v>
      </c>
    </row>
    <row r="9" spans="1:8" ht="14.25">
      <c r="A9" s="26"/>
      <c r="B9" s="27" t="s">
        <v>14</v>
      </c>
      <c r="C9" s="28"/>
      <c r="D9" s="28"/>
      <c r="E9" s="29"/>
      <c r="F9" s="28"/>
      <c r="G9" s="30"/>
      <c r="H9" s="31"/>
    </row>
    <row r="10" spans="1:8" ht="7.5" customHeight="1">
      <c r="A10" s="32"/>
      <c r="B10" s="33"/>
      <c r="C10" s="17"/>
      <c r="D10" s="17"/>
      <c r="E10" s="34"/>
      <c r="F10" s="17"/>
      <c r="G10" s="34"/>
      <c r="H10" s="35"/>
    </row>
    <row r="11" spans="1:8" ht="12.75">
      <c r="A11" s="36" t="s">
        <v>15</v>
      </c>
      <c r="B11" s="37" t="s">
        <v>16</v>
      </c>
      <c r="C11" s="38">
        <f>C13+C23</f>
        <v>3789.4</v>
      </c>
      <c r="D11" s="39">
        <f>C11/C35*100</f>
        <v>72.24647766486815</v>
      </c>
      <c r="E11" s="40">
        <f>E13+E23</f>
        <v>4655.8</v>
      </c>
      <c r="F11" s="39">
        <f>E11/E35*100</f>
        <v>86.43460503109627</v>
      </c>
      <c r="G11" s="40">
        <f>G13+G23</f>
        <v>851.1</v>
      </c>
      <c r="H11" s="41">
        <f>G11/C11*100</f>
        <v>22.46002005594553</v>
      </c>
    </row>
    <row r="12" spans="1:8" ht="12.75">
      <c r="A12" s="36"/>
      <c r="B12" s="42" t="s">
        <v>17</v>
      </c>
      <c r="C12" s="38"/>
      <c r="D12" s="43"/>
      <c r="E12" s="40"/>
      <c r="F12" s="43"/>
      <c r="G12" s="40"/>
      <c r="H12" s="44"/>
    </row>
    <row r="13" spans="1:8" ht="12.75">
      <c r="A13" s="36"/>
      <c r="B13" s="45" t="s">
        <v>18</v>
      </c>
      <c r="C13" s="38">
        <f>SUM(C15:C21)</f>
        <v>738.0000000000001</v>
      </c>
      <c r="D13" s="39">
        <f>C13/C35*100</f>
        <v>14.070275113915848</v>
      </c>
      <c r="E13" s="40">
        <f>SUM(E15:E21)</f>
        <v>776.7</v>
      </c>
      <c r="F13" s="39">
        <f>E13/E35*100</f>
        <v>14.41938178780284</v>
      </c>
      <c r="G13" s="46">
        <f>SUM(G15:G21)</f>
        <v>23.400000000000023</v>
      </c>
      <c r="H13" s="47">
        <f aca="true" t="shared" si="0" ref="H13:H20">G13/C13*100</f>
        <v>3.170731707317076</v>
      </c>
    </row>
    <row r="14" spans="1:8" ht="6" customHeight="1">
      <c r="A14" s="36"/>
      <c r="B14" s="45"/>
      <c r="C14" s="38"/>
      <c r="D14" s="39"/>
      <c r="E14" s="40"/>
      <c r="F14" s="39"/>
      <c r="G14" s="46"/>
      <c r="H14" s="41"/>
    </row>
    <row r="15" spans="1:8" ht="12.75">
      <c r="A15" s="36"/>
      <c r="B15" s="48" t="s">
        <v>80</v>
      </c>
      <c r="C15" s="125">
        <v>46.1</v>
      </c>
      <c r="D15" s="49">
        <f>ROUND(C15/C35*100,1)</f>
        <v>0.9</v>
      </c>
      <c r="E15" s="125">
        <v>36.7</v>
      </c>
      <c r="F15" s="49">
        <f>ROUND(E15/E35*100,1)</f>
        <v>0.7</v>
      </c>
      <c r="G15" s="50">
        <f aca="true" t="shared" si="1" ref="G15:G21">E15-C15</f>
        <v>-9.399999999999999</v>
      </c>
      <c r="H15" s="51">
        <f t="shared" si="0"/>
        <v>-20.39045553145336</v>
      </c>
    </row>
    <row r="16" spans="1:8" ht="12.75">
      <c r="A16" s="36"/>
      <c r="B16" s="48" t="s">
        <v>19</v>
      </c>
      <c r="C16" s="125"/>
      <c r="D16" s="49"/>
      <c r="E16" s="125">
        <v>15.3</v>
      </c>
      <c r="F16" s="49">
        <f>ROUND(E16/E35*100,1)</f>
        <v>0.3</v>
      </c>
      <c r="G16" s="50"/>
      <c r="H16" s="51"/>
    </row>
    <row r="17" spans="1:64" ht="12.75">
      <c r="A17" s="52"/>
      <c r="B17" s="48" t="s">
        <v>20</v>
      </c>
      <c r="C17" s="125">
        <v>594</v>
      </c>
      <c r="D17" s="49">
        <f>ROUND(C17/C35*100,1)</f>
        <v>11.3</v>
      </c>
      <c r="E17" s="125">
        <v>601.1</v>
      </c>
      <c r="F17" s="49">
        <f>ROUND(E17/E35*100,1)</f>
        <v>11.2</v>
      </c>
      <c r="G17" s="50">
        <f t="shared" si="1"/>
        <v>7.100000000000023</v>
      </c>
      <c r="H17" s="53">
        <f t="shared" si="0"/>
        <v>1.195286195286199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64" ht="12.75">
      <c r="A18" s="55"/>
      <c r="B18" s="48" t="s">
        <v>21</v>
      </c>
      <c r="C18" s="125">
        <v>49.4</v>
      </c>
      <c r="D18" s="49">
        <f>ROUND(C18/C35*100,1)</f>
        <v>0.9</v>
      </c>
      <c r="E18" s="125">
        <v>50.1</v>
      </c>
      <c r="F18" s="50">
        <f>ROUND(E18/E35*100,1)</f>
        <v>0.9</v>
      </c>
      <c r="G18" s="50">
        <f t="shared" si="1"/>
        <v>0.7000000000000028</v>
      </c>
      <c r="H18" s="53">
        <f t="shared" si="0"/>
        <v>1.4170040485830018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64" ht="12.75">
      <c r="A19" s="55"/>
      <c r="B19" s="48" t="s">
        <v>22</v>
      </c>
      <c r="C19" s="64">
        <v>44.6</v>
      </c>
      <c r="D19" s="50">
        <f>C19/C35*100</f>
        <v>0.8503174391336675</v>
      </c>
      <c r="E19" s="64">
        <v>58.3</v>
      </c>
      <c r="F19" s="50">
        <f>ROUND(E19/E35*100,1)</f>
        <v>1.1</v>
      </c>
      <c r="G19" s="50">
        <f t="shared" si="1"/>
        <v>13.699999999999996</v>
      </c>
      <c r="H19" s="51">
        <f t="shared" si="0"/>
        <v>30.717488789237656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2.75">
      <c r="A20" s="55"/>
      <c r="B20" s="48" t="s">
        <v>23</v>
      </c>
      <c r="C20" s="64">
        <v>3.7</v>
      </c>
      <c r="D20" s="50">
        <f>ROUND(C20/C35*100,1)</f>
        <v>0.1</v>
      </c>
      <c r="E20" s="64">
        <v>15.2</v>
      </c>
      <c r="F20" s="50">
        <f>ROUND(E20/E35*100,1)</f>
        <v>0.3</v>
      </c>
      <c r="G20" s="50">
        <f t="shared" si="1"/>
        <v>11.5</v>
      </c>
      <c r="H20" s="51">
        <f t="shared" si="0"/>
        <v>310.8108108108108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64" ht="12.75">
      <c r="A21" s="55"/>
      <c r="B21" s="48" t="s">
        <v>81</v>
      </c>
      <c r="C21" s="64">
        <v>0.2</v>
      </c>
      <c r="D21" s="50"/>
      <c r="E21" s="64">
        <v>0</v>
      </c>
      <c r="F21" s="50"/>
      <c r="G21" s="50">
        <f t="shared" si="1"/>
        <v>-0.2</v>
      </c>
      <c r="H21" s="51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</row>
    <row r="22" spans="1:64" ht="12.75">
      <c r="A22" s="55"/>
      <c r="B22" s="57"/>
      <c r="C22" s="58"/>
      <c r="D22" s="57"/>
      <c r="E22" s="57"/>
      <c r="F22" s="57"/>
      <c r="G22" s="57"/>
      <c r="H22" s="59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2.75">
      <c r="A23" s="55"/>
      <c r="B23" s="45" t="s">
        <v>24</v>
      </c>
      <c r="C23" s="60">
        <f>SUM(C25:C26)</f>
        <v>3051.4</v>
      </c>
      <c r="D23" s="61">
        <f>C23/C35*100</f>
        <v>58.17620255095232</v>
      </c>
      <c r="E23" s="62">
        <f>SUM(E25:E26)</f>
        <v>3879.1</v>
      </c>
      <c r="F23" s="61">
        <f>E23/E35*100</f>
        <v>72.01522324329342</v>
      </c>
      <c r="G23" s="62">
        <f>SUM(G25:G26)</f>
        <v>827.7</v>
      </c>
      <c r="H23" s="41">
        <f>G23/C23*100</f>
        <v>27.125253981778858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64" ht="6.75" customHeight="1">
      <c r="A24" s="55"/>
      <c r="B24" s="45"/>
      <c r="C24" s="60"/>
      <c r="D24" s="61"/>
      <c r="E24" s="62"/>
      <c r="F24" s="61"/>
      <c r="G24" s="62"/>
      <c r="H24" s="41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64" ht="12.75">
      <c r="A25" s="55"/>
      <c r="B25" s="63" t="s">
        <v>25</v>
      </c>
      <c r="C25" s="64">
        <v>2787.5</v>
      </c>
      <c r="D25" s="64">
        <f>ROUND(C25/C35*100,1)</f>
        <v>53.1</v>
      </c>
      <c r="E25" s="64">
        <v>3622.4</v>
      </c>
      <c r="F25" s="64">
        <f>ROUND(E25/E35*100,1)</f>
        <v>67.2</v>
      </c>
      <c r="G25" s="50">
        <f>E25-C25</f>
        <v>834.9000000000001</v>
      </c>
      <c r="H25" s="51">
        <f>G25/C25*100</f>
        <v>29.95156950672646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64" ht="12.75">
      <c r="A26" s="55"/>
      <c r="B26" s="48" t="s">
        <v>26</v>
      </c>
      <c r="C26" s="56">
        <v>263.9</v>
      </c>
      <c r="D26" s="50">
        <f>ROUND(C26/C35*100,1)</f>
        <v>5</v>
      </c>
      <c r="E26" s="56">
        <v>256.7</v>
      </c>
      <c r="F26" s="50">
        <f>ROUND(E26/E35*100,1)</f>
        <v>4.8</v>
      </c>
      <c r="G26" s="50">
        <f>E26-C26</f>
        <v>-7.199999999999989</v>
      </c>
      <c r="H26" s="51">
        <f>G26/C26*100</f>
        <v>-2.7283061765820347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64" ht="12.75">
      <c r="A27" s="55"/>
      <c r="B27" s="57"/>
      <c r="C27" s="58"/>
      <c r="D27" s="57"/>
      <c r="E27" s="57"/>
      <c r="F27" s="57"/>
      <c r="G27" s="57"/>
      <c r="H27" s="59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:64" ht="12.75">
      <c r="A28" s="65" t="s">
        <v>27</v>
      </c>
      <c r="B28" s="66" t="s">
        <v>28</v>
      </c>
      <c r="C28" s="69">
        <v>1455.7</v>
      </c>
      <c r="D28" s="68">
        <f>C28/C35*100</f>
        <v>27.753522335131837</v>
      </c>
      <c r="E28" s="69">
        <v>730.7</v>
      </c>
      <c r="F28" s="68">
        <f>E28/E35*100</f>
        <v>13.56539496890374</v>
      </c>
      <c r="G28" s="69">
        <f>E28-C28</f>
        <v>-725</v>
      </c>
      <c r="H28" s="41">
        <f>G28/C28*100</f>
        <v>-49.80421790204026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64" ht="9.75" customHeight="1">
      <c r="A29" s="65"/>
      <c r="B29" s="42" t="s">
        <v>17</v>
      </c>
      <c r="C29" s="67"/>
      <c r="D29" s="70"/>
      <c r="E29" s="71"/>
      <c r="F29" s="70"/>
      <c r="G29" s="71"/>
      <c r="H29" s="41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64" ht="12.75">
      <c r="A30" s="55"/>
      <c r="B30" s="48" t="s">
        <v>29</v>
      </c>
      <c r="C30" s="49">
        <v>1455.7</v>
      </c>
      <c r="D30" s="49">
        <f>ROUND(C30/C35*100,1)</f>
        <v>27.8</v>
      </c>
      <c r="E30" s="79">
        <v>730.7</v>
      </c>
      <c r="F30" s="49">
        <f>ROUND(E30/E35*100,1)</f>
        <v>13.6</v>
      </c>
      <c r="G30" s="50">
        <f>E30-C30</f>
        <v>-725</v>
      </c>
      <c r="H30" s="51">
        <f>G30/C30*100</f>
        <v>-49.80421790204026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:64" ht="10.5" customHeight="1">
      <c r="A31" s="52"/>
      <c r="B31" s="73" t="s">
        <v>30</v>
      </c>
      <c r="C31" s="74"/>
      <c r="D31" s="49"/>
      <c r="E31" s="85"/>
      <c r="F31" s="49"/>
      <c r="G31" s="50"/>
      <c r="H31" s="51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:64" ht="12.75">
      <c r="A32" s="52"/>
      <c r="B32" s="75" t="s">
        <v>31</v>
      </c>
      <c r="C32" s="74">
        <v>1411.9</v>
      </c>
      <c r="D32" s="49"/>
      <c r="E32" s="85">
        <v>1186.3</v>
      </c>
      <c r="F32" s="49"/>
      <c r="G32" s="76">
        <f>E32-C32</f>
        <v>-225.60000000000014</v>
      </c>
      <c r="H32" s="77">
        <f>G32/C32*100</f>
        <v>-15.978468730080042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64" ht="12.75">
      <c r="A33" s="52"/>
      <c r="B33" s="75" t="s">
        <v>32</v>
      </c>
      <c r="C33" s="74">
        <v>43.8</v>
      </c>
      <c r="D33" s="49"/>
      <c r="E33" s="85">
        <v>-455.6</v>
      </c>
      <c r="F33" s="49"/>
      <c r="G33" s="76">
        <f>E33-C33</f>
        <v>-499.40000000000003</v>
      </c>
      <c r="H33" s="77">
        <f>G33/C33*100</f>
        <v>-1140.1826484018268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64" ht="12.75">
      <c r="A34" s="52"/>
      <c r="B34" s="78"/>
      <c r="C34" s="74"/>
      <c r="D34" s="49"/>
      <c r="E34" s="85"/>
      <c r="F34" s="49"/>
      <c r="G34" s="79"/>
      <c r="H34" s="51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64" ht="12.75">
      <c r="A35" s="65" t="s">
        <v>33</v>
      </c>
      <c r="B35" s="80" t="s">
        <v>34</v>
      </c>
      <c r="C35" s="67">
        <f>C11+C28</f>
        <v>5245.1</v>
      </c>
      <c r="D35" s="70">
        <v>100</v>
      </c>
      <c r="E35" s="71">
        <f>E11+E28</f>
        <v>5386.5</v>
      </c>
      <c r="F35" s="70">
        <v>100</v>
      </c>
      <c r="G35" s="71">
        <f>G11+G28</f>
        <v>126.10000000000002</v>
      </c>
      <c r="H35" s="47">
        <f>G35/C35*100</f>
        <v>2.404148633963128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8.25" customHeight="1">
      <c r="A36" s="55"/>
      <c r="B36" s="42" t="s">
        <v>17</v>
      </c>
      <c r="C36" s="67"/>
      <c r="D36" s="67"/>
      <c r="E36" s="71"/>
      <c r="F36" s="67"/>
      <c r="G36" s="69"/>
      <c r="H36" s="81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64" ht="12.75">
      <c r="A37" s="36"/>
      <c r="B37" s="63" t="s">
        <v>35</v>
      </c>
      <c r="C37" s="49">
        <f>C35-C39</f>
        <v>4155.700000000001</v>
      </c>
      <c r="D37" s="49">
        <f>C37/C35*100</f>
        <v>79.23013860555567</v>
      </c>
      <c r="E37" s="79">
        <f>E35-E39</f>
        <v>4118.2</v>
      </c>
      <c r="F37" s="49">
        <f>E37/E35*100</f>
        <v>76.45409820848417</v>
      </c>
      <c r="G37" s="50">
        <f>E37-C37</f>
        <v>-37.50000000000091</v>
      </c>
      <c r="H37" s="51">
        <f>G37/C37*100</f>
        <v>-0.9023750511346079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12.75">
      <c r="A38" s="82"/>
      <c r="B38" s="83"/>
      <c r="C38" s="79"/>
      <c r="D38" s="49"/>
      <c r="E38" s="79"/>
      <c r="F38" s="49"/>
      <c r="G38" s="50"/>
      <c r="H38" s="51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</row>
    <row r="39" spans="1:64" ht="12.75">
      <c r="A39" s="55"/>
      <c r="B39" s="17" t="s">
        <v>36</v>
      </c>
      <c r="C39" s="72">
        <f>C26+C46</f>
        <v>1089.4</v>
      </c>
      <c r="D39" s="49">
        <f>C39/C35*100</f>
        <v>20.769861394444337</v>
      </c>
      <c r="E39" s="72">
        <f>E26+E46</f>
        <v>1268.3</v>
      </c>
      <c r="F39" s="49">
        <f>E39/E35*100</f>
        <v>23.545901791515824</v>
      </c>
      <c r="G39" s="50">
        <f>E39-C39</f>
        <v>178.89999999999986</v>
      </c>
      <c r="H39" s="51">
        <f>G39/C39*100</f>
        <v>16.421883605654475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</row>
    <row r="40" spans="1:64" ht="12.75">
      <c r="A40" s="82"/>
      <c r="B40" s="84"/>
      <c r="C40" s="85"/>
      <c r="D40" s="74"/>
      <c r="E40" s="85"/>
      <c r="F40" s="74"/>
      <c r="G40" s="86"/>
      <c r="H40" s="51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</row>
    <row r="41" spans="1:64" ht="12.75">
      <c r="A41" s="82"/>
      <c r="B41" s="83"/>
      <c r="C41" s="85"/>
      <c r="D41" s="74"/>
      <c r="E41" s="85"/>
      <c r="F41" s="74"/>
      <c r="G41" s="74"/>
      <c r="H41" s="87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</row>
    <row r="42" spans="1:64" ht="12.75">
      <c r="A42" s="65" t="s">
        <v>37</v>
      </c>
      <c r="B42" s="88" t="s">
        <v>38</v>
      </c>
      <c r="C42" s="85"/>
      <c r="D42" s="74"/>
      <c r="E42" s="85"/>
      <c r="F42" s="74"/>
      <c r="G42" s="74"/>
      <c r="H42" s="87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</row>
    <row r="43" spans="1:64" ht="7.5" customHeight="1">
      <c r="A43" s="65"/>
      <c r="B43" s="88"/>
      <c r="C43" s="85"/>
      <c r="D43" s="74"/>
      <c r="E43" s="85"/>
      <c r="F43" s="74"/>
      <c r="G43" s="74"/>
      <c r="H43" s="87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ht="12.75">
      <c r="A44" s="82"/>
      <c r="B44" s="90" t="s">
        <v>82</v>
      </c>
      <c r="C44" s="85"/>
      <c r="D44" s="74"/>
      <c r="E44" s="85"/>
      <c r="F44" s="74"/>
      <c r="G44" s="74"/>
      <c r="H44" s="87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</row>
    <row r="45" spans="1:64" ht="12.75">
      <c r="A45" s="82"/>
      <c r="B45" s="17" t="s">
        <v>39</v>
      </c>
      <c r="C45" s="79">
        <v>1875.5</v>
      </c>
      <c r="D45" s="49">
        <f>C45/C25*100</f>
        <v>67.28251121076234</v>
      </c>
      <c r="E45" s="79">
        <v>2610.8</v>
      </c>
      <c r="F45" s="49">
        <f>E45/E25*100</f>
        <v>72.07376325088339</v>
      </c>
      <c r="G45" s="50">
        <f>E45-C45</f>
        <v>735.3000000000002</v>
      </c>
      <c r="H45" s="51">
        <f>G45/C45*100</f>
        <v>39.205545187949895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</row>
    <row r="46" spans="1:64" ht="12.75">
      <c r="A46" s="82"/>
      <c r="B46" s="17" t="s">
        <v>40</v>
      </c>
      <c r="C46" s="79">
        <f>C25-C45-C47-C48</f>
        <v>825.5</v>
      </c>
      <c r="D46" s="49">
        <f>C46/C25*100</f>
        <v>29.614349775784753</v>
      </c>
      <c r="E46" s="79">
        <f>E25-E45-E47-E48</f>
        <v>1011.5999999999999</v>
      </c>
      <c r="F46" s="49">
        <f>E46/E25*100</f>
        <v>27.926236749116605</v>
      </c>
      <c r="G46" s="50">
        <f>E46-C46</f>
        <v>186.0999999999999</v>
      </c>
      <c r="H46" s="51">
        <f>G46/C46*100</f>
        <v>22.54391278013324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7" spans="1:64" ht="12.75">
      <c r="A47" s="82"/>
      <c r="B47" s="17" t="s">
        <v>41</v>
      </c>
      <c r="C47" s="79">
        <v>86.5</v>
      </c>
      <c r="D47" s="49">
        <f>C47/C25*100</f>
        <v>3.103139013452915</v>
      </c>
      <c r="E47" s="79">
        <v>0</v>
      </c>
      <c r="F47" s="49">
        <f>E47/E25*100</f>
        <v>0</v>
      </c>
      <c r="G47" s="50">
        <f>E47-C47</f>
        <v>-86.5</v>
      </c>
      <c r="H47" s="51">
        <f>G47/C47*100</f>
        <v>-100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8" spans="1:64" ht="12.75">
      <c r="A48" s="82"/>
      <c r="B48" s="17" t="s">
        <v>42</v>
      </c>
      <c r="C48" s="79">
        <v>0</v>
      </c>
      <c r="D48" s="49">
        <f>C48/C25*100</f>
        <v>0</v>
      </c>
      <c r="E48" s="79">
        <v>0</v>
      </c>
      <c r="F48" s="49">
        <f>E48/E25*100</f>
        <v>0</v>
      </c>
      <c r="G48" s="50">
        <f>E48-C48</f>
        <v>0</v>
      </c>
      <c r="H48" s="51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64" ht="12.75">
      <c r="A49" s="82"/>
      <c r="B49" s="17"/>
      <c r="C49" s="79"/>
      <c r="D49" s="67"/>
      <c r="E49" s="79"/>
      <c r="F49" s="67"/>
      <c r="G49" s="67"/>
      <c r="H49" s="89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64" ht="12.75">
      <c r="A50" s="82"/>
      <c r="B50" s="90" t="s">
        <v>43</v>
      </c>
      <c r="C50" s="79"/>
      <c r="D50" s="67"/>
      <c r="E50" s="79"/>
      <c r="F50" s="67"/>
      <c r="G50" s="67"/>
      <c r="H50" s="89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</row>
    <row r="51" spans="1:64" ht="12.75">
      <c r="A51" s="82"/>
      <c r="B51" s="17" t="s">
        <v>44</v>
      </c>
      <c r="C51" s="79">
        <f>C37-C13-C45-C47</f>
        <v>1455.7000000000007</v>
      </c>
      <c r="D51" s="49">
        <f>C51/C30*100</f>
        <v>100.00000000000004</v>
      </c>
      <c r="E51" s="79">
        <f>E37-E13-E45-E47</f>
        <v>730.6999999999998</v>
      </c>
      <c r="F51" s="49">
        <f>E51/E30*100</f>
        <v>99.99999999999997</v>
      </c>
      <c r="G51" s="50">
        <f>E51-C51</f>
        <v>-725.0000000000009</v>
      </c>
      <c r="H51" s="51">
        <f>G51/C51*100</f>
        <v>-49.80421790204029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</row>
    <row r="52" spans="1:64" ht="13.5" thickBot="1">
      <c r="A52" s="91"/>
      <c r="B52" s="92"/>
      <c r="C52" s="93"/>
      <c r="D52" s="92"/>
      <c r="E52" s="93"/>
      <c r="F52" s="92"/>
      <c r="G52" s="92"/>
      <c r="H52" s="9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64" ht="12.75">
      <c r="A53" s="95"/>
      <c r="B53" s="95"/>
      <c r="C53" s="95"/>
      <c r="D53" s="95"/>
      <c r="E53" s="95"/>
      <c r="F53" s="95"/>
      <c r="G53" s="95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</row>
    <row r="54" spans="1:64" ht="12.75">
      <c r="A54" s="95"/>
      <c r="B54" s="95"/>
      <c r="C54" s="95"/>
      <c r="D54" s="95"/>
      <c r="E54" s="95"/>
      <c r="F54" s="95"/>
      <c r="G54" s="95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spans="1:64" ht="12.7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</row>
    <row r="56" spans="1:64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12.7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</row>
    <row r="58" spans="1:64" ht="12.7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12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1:64" ht="12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64" ht="12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64" ht="12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64" ht="12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64" ht="12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64" ht="12.7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64" ht="12.7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</row>
    <row r="67" spans="1:64" ht="12.7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64" ht="12.7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12.7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12.7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ht="12.7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64" ht="12.7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64" ht="12.7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64" ht="12.7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64" ht="12.7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64" ht="12.7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64" ht="12.7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64" ht="12.7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64" ht="12.7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</row>
    <row r="80" spans="1:64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64" ht="12.7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</row>
    <row r="82" spans="1:64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</row>
    <row r="83" spans="1:64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</row>
    <row r="84" spans="1:64" ht="12.7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</row>
    <row r="85" spans="1:64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</row>
    <row r="86" spans="1:64" ht="12.7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</row>
    <row r="87" spans="1:64" ht="12.7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</row>
    <row r="88" spans="1:64" ht="12.7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</row>
    <row r="89" spans="1:64" ht="12.7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</row>
    <row r="90" spans="1:64" ht="12.7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</row>
    <row r="91" spans="1:64" ht="12.7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</row>
    <row r="92" spans="1:64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</row>
    <row r="93" spans="1:64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</row>
    <row r="94" spans="1:64" ht="12.7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</row>
    <row r="95" spans="1:64" ht="12.7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</row>
    <row r="96" spans="1:64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</row>
    <row r="97" spans="1:64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</row>
    <row r="98" spans="1:64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</row>
    <row r="99" spans="1:64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</row>
    <row r="100" spans="1:64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</row>
    <row r="101" spans="1:64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</row>
    <row r="102" spans="1:64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</row>
    <row r="103" spans="1:64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</row>
    <row r="104" spans="1:64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</row>
    <row r="105" spans="1:64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</row>
    <row r="106" spans="1:64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</row>
    <row r="107" spans="1:64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</row>
    <row r="108" spans="1:64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</row>
    <row r="109" spans="1:64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</row>
    <row r="110" spans="1:64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</row>
    <row r="111" spans="1:64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</row>
    <row r="112" spans="1:64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</row>
    <row r="113" spans="1:64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</row>
    <row r="114" spans="1:64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</row>
    <row r="115" spans="1:64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</row>
    <row r="116" spans="1:64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</row>
    <row r="117" spans="1:64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</row>
    <row r="118" spans="1:64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</row>
    <row r="119" spans="1:64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</row>
    <row r="120" spans="1:64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</row>
    <row r="121" spans="1:64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</row>
    <row r="122" spans="1:64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</row>
    <row r="123" spans="1:64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</row>
    <row r="124" spans="1:64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</row>
    <row r="125" spans="1:64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</row>
    <row r="126" spans="1:64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</row>
    <row r="127" spans="1:64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</row>
    <row r="128" spans="1:64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</row>
    <row r="129" spans="1:64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</row>
    <row r="130" spans="1:64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</row>
    <row r="131" spans="1:64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</row>
    <row r="132" spans="1:64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</row>
    <row r="133" spans="1:64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</row>
    <row r="134" spans="1:64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</row>
    <row r="135" spans="1:64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</row>
    <row r="136" spans="1:64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</row>
    <row r="137" spans="1:64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</row>
    <row r="138" spans="1:64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</row>
    <row r="139" spans="1:64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</row>
    <row r="140" spans="1:64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</row>
    <row r="141" spans="1:64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</row>
    <row r="142" spans="1:64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</row>
    <row r="143" spans="1:64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</row>
    <row r="144" spans="1:64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</row>
    <row r="145" spans="1:64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</row>
    <row r="146" spans="1:64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</row>
    <row r="147" spans="1:64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</row>
    <row r="148" spans="1:64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</row>
    <row r="149" spans="1:64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</row>
    <row r="150" spans="1:64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</row>
    <row r="151" spans="1:64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</row>
    <row r="152" spans="1:64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</row>
    <row r="153" spans="1:64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</row>
    <row r="154" spans="1:64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</row>
    <row r="155" spans="1:64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</row>
    <row r="156" spans="1:64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</row>
    <row r="157" spans="1:64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</row>
    <row r="158" spans="1:64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</row>
    <row r="159" spans="1:64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</row>
    <row r="160" spans="1:64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</row>
    <row r="161" spans="1:64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</row>
    <row r="162" spans="1:64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</row>
    <row r="163" spans="1:64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</row>
    <row r="164" spans="1:64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</row>
    <row r="165" spans="1:64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</row>
    <row r="166" spans="1:64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</row>
    <row r="167" spans="1:64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</row>
    <row r="168" spans="1:64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</row>
    <row r="169" spans="1:64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</row>
    <row r="170" spans="1:64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</row>
    <row r="171" spans="1:64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</row>
    <row r="172" spans="1:64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</row>
    <row r="173" spans="1:64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</row>
    <row r="174" spans="1:64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</row>
    <row r="175" spans="1:64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</row>
    <row r="176" spans="1:64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</row>
    <row r="177" spans="1:64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</row>
    <row r="178" spans="1:64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</row>
    <row r="179" spans="1:64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</row>
    <row r="180" spans="1:64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</row>
    <row r="181" spans="1:64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</row>
    <row r="182" spans="1:64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</row>
    <row r="183" spans="1:64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</row>
    <row r="184" spans="1:64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</row>
    <row r="185" spans="1:64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</row>
    <row r="186" spans="1:64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</row>
    <row r="187" spans="1:64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</row>
    <row r="188" spans="1:64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</row>
    <row r="189" spans="1:64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</row>
    <row r="190" spans="1:64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</row>
    <row r="191" spans="1:64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</row>
    <row r="192" spans="1:64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</row>
    <row r="193" spans="1:64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</row>
    <row r="194" spans="1:64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</row>
    <row r="195" spans="1:64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</row>
    <row r="196" spans="1:64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</row>
    <row r="197" spans="1:64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</row>
    <row r="198" spans="1:64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</row>
    <row r="199" spans="1:64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</row>
    <row r="200" spans="1:64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</row>
    <row r="201" spans="1:64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</row>
    <row r="202" spans="1:64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</row>
    <row r="203" spans="1:64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</row>
    <row r="204" spans="1:64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</row>
    <row r="205" spans="1:64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</row>
    <row r="206" spans="1:64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</row>
    <row r="207" spans="1:64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</row>
    <row r="208" spans="1:64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</row>
    <row r="209" spans="1:64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</row>
    <row r="210" spans="1:64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</row>
    <row r="211" spans="1:64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</row>
    <row r="212" spans="1:64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</row>
    <row r="213" spans="1:64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</row>
    <row r="214" spans="1:64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</row>
    <row r="215" spans="1:64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</row>
    <row r="216" spans="1:64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</row>
    <row r="217" spans="1:64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</row>
    <row r="218" spans="1:64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</row>
    <row r="219" spans="1:64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</row>
    <row r="220" spans="1:64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</row>
    <row r="221" spans="1:64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</row>
    <row r="222" spans="1:64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</row>
    <row r="223" spans="1:64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</row>
    <row r="224" spans="1:64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</row>
    <row r="225" spans="1:64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</row>
    <row r="226" spans="1:64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</row>
    <row r="227" spans="1:64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</row>
    <row r="228" spans="1:64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</row>
    <row r="229" spans="1:64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</row>
    <row r="230" spans="1:64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</row>
    <row r="231" spans="1:64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</row>
    <row r="232" spans="1:64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</row>
    <row r="233" spans="1:64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</row>
    <row r="234" spans="1:64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</row>
    <row r="235" spans="1:64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</row>
    <row r="236" spans="1:64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</row>
    <row r="237" spans="1:64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</row>
    <row r="238" spans="1:64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</row>
    <row r="239" spans="1:64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</row>
    <row r="240" spans="1:64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</row>
    <row r="241" spans="1:64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</row>
    <row r="242" spans="1:64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</row>
    <row r="243" spans="1:64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</row>
    <row r="244" spans="1:64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</row>
    <row r="245" spans="1:64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</row>
    <row r="246" spans="1:64" ht="12.7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</row>
    <row r="247" spans="1:64" ht="12.7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</row>
    <row r="248" spans="1:64" ht="12.7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</row>
    <row r="249" spans="1:64" ht="12.7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</row>
    <row r="250" spans="1:64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</row>
    <row r="251" spans="1:64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</row>
    <row r="252" spans="1:64" ht="12.7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</row>
    <row r="253" spans="1:64" ht="12.7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</row>
    <row r="254" spans="1:64" ht="12.7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</row>
    <row r="255" spans="1:64" ht="12.7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</row>
    <row r="256" spans="1:64" ht="12.7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</row>
    <row r="257" spans="1:64" ht="12.7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</row>
    <row r="258" spans="1:64" ht="12.7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</row>
    <row r="259" spans="1:64" ht="12.7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</row>
    <row r="260" spans="1:64" ht="12.7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</row>
    <row r="261" spans="1:64" ht="12.7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</row>
    <row r="262" spans="1:64" ht="12.7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</row>
    <row r="263" spans="1:64" ht="12.7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</row>
    <row r="264" spans="1:64" ht="12.7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</row>
    <row r="265" spans="1:64" ht="12.7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</row>
    <row r="266" spans="1:64" ht="12.7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</row>
    <row r="267" spans="1:64" ht="12.7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</row>
    <row r="268" spans="1:64" ht="12.7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</row>
    <row r="269" spans="1:64" ht="12.7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</row>
    <row r="270" spans="1:64" ht="12.7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</row>
    <row r="271" spans="1:64" ht="12.7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</row>
    <row r="272" spans="1:64" ht="12.7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</row>
    <row r="273" spans="1:64" ht="12.7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</row>
    <row r="274" spans="1:64" ht="12.7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</row>
    <row r="275" spans="1:64" ht="12.7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</row>
    <row r="276" spans="1:64" ht="12.7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</row>
    <row r="277" spans="1:64" ht="12.7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</row>
    <row r="278" spans="1:64" ht="12.7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</row>
    <row r="279" spans="1:64" ht="12.7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</row>
    <row r="280" spans="1:64" ht="12.7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</row>
    <row r="281" spans="1:64" ht="12.7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</row>
    <row r="282" spans="1:64" ht="12.7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</row>
    <row r="283" spans="1:64" ht="12.7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</row>
    <row r="284" spans="1:64" ht="12.7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</row>
    <row r="285" spans="1:64" ht="12.7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</row>
    <row r="286" spans="1:64" ht="12.7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</row>
    <row r="287" spans="1:64" ht="12.7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</row>
    <row r="288" spans="1:64" ht="12.7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</row>
    <row r="289" spans="1:64" ht="12.7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</row>
    <row r="290" spans="1:64" ht="12.7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</row>
    <row r="291" spans="1:64" ht="12.7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</row>
    <row r="292" spans="1:64" ht="12.7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</row>
    <row r="293" spans="1:64" ht="12.7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</row>
    <row r="294" spans="1:64" ht="12.7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</row>
    <row r="295" spans="1:64" ht="12.7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</row>
    <row r="296" spans="1:64" ht="12.7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</row>
    <row r="297" spans="1:64" ht="12.7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</row>
    <row r="298" spans="1:64" ht="12.7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</row>
    <row r="299" spans="1:64" ht="12.7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</row>
    <row r="300" spans="1:64" ht="12.7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</row>
    <row r="301" spans="1:64" ht="12.7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</row>
    <row r="302" spans="1:64" ht="12.7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</row>
    <row r="303" spans="1:64" ht="12.7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</row>
    <row r="304" spans="1:64" ht="12.7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</row>
    <row r="305" spans="1:64" ht="12.7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</row>
    <row r="306" spans="1:64" ht="12.7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</row>
    <row r="307" spans="1:64" ht="12.7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</row>
    <row r="308" spans="1:64" ht="12.7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</row>
    <row r="309" spans="1:64" ht="12.7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</row>
    <row r="310" spans="1:64" ht="12.7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</row>
    <row r="311" spans="1:64" ht="12.7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</row>
    <row r="312" spans="1:64" ht="12.7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</row>
    <row r="313" spans="1:64" ht="12.7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</row>
    <row r="314" spans="1:64" ht="12.7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</row>
    <row r="315" spans="1:64" ht="12.7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</row>
    <row r="316" spans="1:64" ht="12.7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</row>
    <row r="317" spans="1:64" ht="12.7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</row>
    <row r="318" spans="1:64" ht="12.7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</row>
    <row r="319" spans="1:64" ht="12.7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</row>
    <row r="320" spans="1:64" ht="12.7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</row>
    <row r="321" spans="1:64" ht="12.7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</row>
    <row r="322" spans="1:64" ht="12.7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</row>
    <row r="323" spans="1:64" ht="12.7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</row>
    <row r="324" spans="1:64" ht="12.7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</row>
    <row r="325" spans="1:64" ht="12.7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</row>
    <row r="326" spans="1:64" ht="12.7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</row>
    <row r="327" spans="1:64" ht="12.7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</row>
    <row r="328" spans="1:64" ht="12.7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</row>
    <row r="329" spans="1:64" ht="12.7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</row>
    <row r="330" spans="1:64" ht="12.7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</row>
    <row r="331" spans="1:64" ht="12.7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</row>
    <row r="332" spans="1:64" ht="12.7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</row>
    <row r="333" spans="1:64" ht="12.7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</row>
    <row r="334" spans="1:64" ht="12.7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</row>
    <row r="335" spans="1:64" ht="12.7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</row>
    <row r="336" spans="1:64" ht="12.7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</row>
    <row r="337" spans="1:64" ht="12.7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</row>
    <row r="338" spans="1:64" ht="12.7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</row>
    <row r="339" spans="1:64" ht="12.7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</row>
    <row r="340" spans="1:64" ht="12.7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</row>
    <row r="341" spans="1:64" ht="12.7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</row>
    <row r="342" spans="1:64" ht="12.7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</row>
    <row r="343" spans="1:64" ht="12.7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</row>
    <row r="344" spans="1:64" ht="12.7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</row>
    <row r="345" spans="1:64" ht="12.7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</row>
    <row r="346" spans="1:64" ht="12.7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</row>
    <row r="347" spans="1:64" ht="12.7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</row>
    <row r="348" spans="1:64" ht="12.7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</row>
    <row r="349" spans="1:64" ht="12.7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</row>
    <row r="350" spans="1:64" ht="12.7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</row>
    <row r="351" spans="1:64" ht="12.7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</row>
    <row r="352" spans="1:64" ht="12.7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</row>
    <row r="353" spans="1:64" ht="12.7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</row>
    <row r="354" spans="1:64" ht="12.7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</row>
    <row r="355" spans="1:64" ht="12.7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</row>
    <row r="356" spans="1:64" ht="12.7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</row>
    <row r="357" spans="1:64" ht="12.7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</row>
    <row r="358" spans="1:64" ht="12.7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</row>
    <row r="359" spans="1:64" ht="12.7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</row>
    <row r="360" spans="1:64" ht="12.7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</row>
    <row r="361" spans="1:64" ht="12.7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</row>
    <row r="362" spans="1:64" ht="12.7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</row>
    <row r="363" spans="1:64" ht="12.7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</row>
    <row r="364" spans="1:64" ht="12.7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</row>
    <row r="365" spans="1:64" ht="12.7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</row>
    <row r="366" spans="1:64" ht="12.7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</row>
    <row r="367" spans="1:64" ht="12.7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</row>
    <row r="368" spans="1:64" ht="12.7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</row>
    <row r="369" spans="1:64" ht="12.7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</row>
    <row r="370" spans="1:64" ht="12.7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</row>
    <row r="371" spans="1:64" ht="12.7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</row>
    <row r="372" spans="1:64" ht="12.7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</row>
    <row r="373" spans="1:64" ht="12.7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</row>
    <row r="374" spans="1:64" ht="12.7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</row>
    <row r="375" spans="1:64" ht="12.7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</row>
    <row r="376" spans="1:64" ht="12.7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</row>
    <row r="377" spans="1:64" ht="12.7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</row>
    <row r="378" spans="1:64" ht="12.7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</row>
    <row r="379" spans="1:64" ht="12.7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</row>
    <row r="380" spans="1:64" ht="12.7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</row>
    <row r="381" spans="1:64" ht="12.7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</row>
    <row r="382" spans="1:64" ht="12.7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</row>
    <row r="383" spans="1:64" ht="12.7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</row>
    <row r="384" spans="1:64" ht="12.7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</row>
    <row r="385" spans="1:64" ht="12.7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</row>
    <row r="386" spans="1:64" ht="12.7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</row>
    <row r="387" spans="1:64" ht="12.7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</row>
    <row r="388" spans="1:64" ht="12.7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</row>
    <row r="389" spans="1:64" ht="12.7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</row>
    <row r="390" spans="1:64" ht="12.7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</row>
    <row r="391" spans="1:64" ht="12.7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</row>
    <row r="392" spans="1:64" ht="12.7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</row>
    <row r="393" spans="1:64" ht="12.7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</row>
    <row r="394" spans="1:64" ht="12.7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</row>
    <row r="395" spans="1:64" ht="12.7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</row>
    <row r="396" spans="1:64" ht="12.7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</row>
    <row r="397" spans="1:64" ht="12.7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</row>
    <row r="398" spans="1:64" ht="12.7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</row>
    <row r="399" spans="1:64" ht="12.7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</row>
    <row r="400" spans="1:64" ht="12.7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</row>
    <row r="401" spans="1:64" ht="12.7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</row>
    <row r="402" spans="1:64" ht="12.7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</row>
    <row r="403" spans="1:64" ht="12.7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</row>
    <row r="404" spans="1:64" ht="12.7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</row>
    <row r="405" spans="1:64" ht="12.7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</row>
    <row r="406" spans="1:64" ht="12.7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</row>
    <row r="407" spans="1:64" ht="12.7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</row>
    <row r="408" spans="1:64" ht="12.7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</row>
    <row r="409" spans="1:64" ht="12.7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</row>
    <row r="410" spans="1:64" ht="12.7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</row>
    <row r="411" spans="1:64" ht="12.7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</row>
    <row r="412" spans="1:64" ht="12.7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</row>
    <row r="413" spans="1:64" ht="12.7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</row>
    <row r="414" spans="1:64" ht="12.7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</row>
    <row r="415" spans="1:64" ht="12.7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</row>
    <row r="416" spans="1:64" ht="12.7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</row>
    <row r="417" spans="1:64" ht="12.7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</row>
    <row r="418" spans="1:64" ht="12.7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</row>
    <row r="419" spans="1:64" ht="12.7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</row>
    <row r="420" spans="1:64" ht="12.7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</row>
    <row r="421" spans="1:64" ht="12.7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</row>
    <row r="422" spans="1:64" ht="12.7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</row>
    <row r="423" spans="1:64" ht="12.7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</row>
    <row r="424" spans="1:64" ht="12.7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</row>
    <row r="425" spans="1:64" ht="12.7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</row>
    <row r="426" spans="1:64" ht="12.7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</row>
    <row r="427" spans="1:64" ht="12.7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</row>
    <row r="428" spans="1:64" ht="12.7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</row>
    <row r="429" spans="1:64" ht="12.7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</row>
    <row r="430" spans="1:64" ht="12.7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</row>
    <row r="431" spans="1:64" ht="12.7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</row>
    <row r="432" spans="1:64" ht="12.7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</row>
    <row r="433" spans="1:64" ht="12.7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</row>
    <row r="434" spans="1:64" ht="12.7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</row>
    <row r="435" spans="1:64" ht="12.7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</row>
    <row r="436" spans="1:64" ht="12.7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</row>
    <row r="437" spans="1:64" ht="12.7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</row>
    <row r="438" spans="1:64" ht="12.7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</row>
    <row r="439" spans="1:64" ht="12.7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</row>
    <row r="440" spans="1:64" ht="12.7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</row>
    <row r="441" spans="1:64" ht="12.7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</row>
    <row r="442" spans="1:64" ht="12.7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</row>
    <row r="443" spans="1:64" ht="12.7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</row>
    <row r="444" spans="1:64" ht="12.7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</row>
    <row r="445" spans="1:64" ht="12.7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</row>
    <row r="446" spans="1:64" ht="12.7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</row>
    <row r="447" spans="1:64" ht="12.7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</row>
    <row r="448" spans="1:64" ht="12.7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</row>
    <row r="449" spans="1:64" ht="12.7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</row>
    <row r="450" spans="1:64" ht="12.7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</row>
    <row r="451" spans="1:64" ht="12.7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</row>
    <row r="452" spans="1:64" ht="12.7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</row>
    <row r="453" spans="1:64" ht="12.7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</row>
    <row r="454" spans="1:64" ht="12.7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</row>
    <row r="455" spans="1:64" ht="12.7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</row>
    <row r="456" spans="1:64" ht="12.7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</row>
    <row r="457" spans="1:64" ht="12.7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</row>
    <row r="458" spans="1:64" ht="12.7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</row>
    <row r="459" spans="1:64" ht="12.7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</row>
    <row r="460" spans="1:64" ht="12.7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</row>
    <row r="461" spans="1:64" ht="12.7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</row>
    <row r="462" spans="1:64" ht="12.7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</row>
    <row r="463" spans="1:64" ht="12.7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</row>
    <row r="464" spans="1:64" ht="12.7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</row>
    <row r="465" spans="1:64" ht="12.7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</row>
    <row r="466" spans="1:64" ht="12.7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</row>
    <row r="467" spans="1:64" ht="12.7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</row>
    <row r="468" spans="1:64" ht="12.7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</row>
    <row r="469" spans="1:64" ht="12.7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</row>
    <row r="470" spans="1:64" ht="12.7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</row>
    <row r="471" spans="1:64" ht="12.7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</row>
    <row r="472" spans="1:64" ht="12.7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</row>
    <row r="473" spans="1:64" ht="12.7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</row>
    <row r="474" spans="1:64" ht="12.7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</row>
    <row r="475" spans="1:64" ht="12.7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</row>
    <row r="476" spans="1:64" ht="12.7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</row>
    <row r="477" spans="1:64" ht="12.7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</row>
    <row r="478" spans="1:64" ht="12.7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</row>
    <row r="479" spans="1:64" ht="12.7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</row>
    <row r="480" spans="1:64" ht="12.7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</row>
    <row r="481" spans="1:64" ht="12.7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</row>
    <row r="482" spans="1:64" ht="12.7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</row>
    <row r="483" spans="1:64" ht="12.7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</row>
    <row r="484" spans="1:64" ht="12.7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</row>
    <row r="485" spans="1:64" ht="12.7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</row>
    <row r="486" spans="1:64" ht="12.7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</row>
    <row r="487" spans="1:64" ht="12.7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</row>
    <row r="488" spans="1:64" ht="12.7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</row>
    <row r="489" spans="1:64" ht="12.7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</row>
    <row r="490" spans="1:64" ht="12.7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</row>
    <row r="491" spans="1:64" ht="12.7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</row>
    <row r="492" spans="1:64" ht="12.7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</row>
    <row r="493" spans="1:64" ht="12.7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</row>
    <row r="494" spans="1:64" ht="12.7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</row>
    <row r="495" spans="1:64" ht="12.7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</row>
    <row r="496" spans="1:64" ht="12.7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</row>
    <row r="497" spans="1:64" ht="12.7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</row>
    <row r="498" spans="1:64" ht="12.7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</row>
    <row r="499" spans="1:64" ht="12.7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</row>
    <row r="500" spans="1:64" ht="12.7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</row>
    <row r="501" spans="1:64" ht="12.7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</row>
    <row r="502" spans="1:64" ht="12.7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</row>
    <row r="503" spans="1:64" ht="12.7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</row>
    <row r="504" spans="1:64" ht="12.7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</row>
    <row r="505" spans="1:64" ht="12.7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</row>
    <row r="506" spans="1:64" ht="12.7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</row>
    <row r="507" spans="1:64" ht="12.7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</row>
    <row r="508" spans="1:64" ht="12.7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</row>
    <row r="509" spans="1:64" ht="12.7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</row>
    <row r="510" spans="1:64" ht="12.7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</row>
    <row r="511" spans="1:64" ht="12.7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</row>
    <row r="512" spans="1:64" ht="12.7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</row>
    <row r="513" spans="1:64" ht="12.7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</row>
    <row r="514" spans="1:64" ht="12.7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</row>
    <row r="515" spans="1:64" ht="12.7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</row>
    <row r="516" spans="1:64" ht="12.7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</row>
    <row r="517" spans="1:64" ht="12.7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</row>
    <row r="518" spans="1:64" ht="12.7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</row>
    <row r="519" spans="1:64" ht="12.7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</row>
    <row r="520" spans="1:64" ht="12.7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</row>
    <row r="521" spans="1:64" ht="12.7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</row>
    <row r="522" spans="1:64" ht="12.7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</row>
    <row r="523" spans="1:64" ht="12.7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</row>
    <row r="524" spans="1:64" ht="12.7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</row>
    <row r="525" spans="1:64" ht="12.7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</row>
    <row r="526" spans="1:64" ht="12.7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</row>
    <row r="527" spans="1:64" ht="12.7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</row>
    <row r="528" spans="1:64" ht="12.7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</row>
    <row r="529" spans="1:64" ht="12.7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</row>
    <row r="530" spans="1:64" ht="12.7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</row>
    <row r="531" spans="1:64" ht="12.7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</row>
    <row r="532" spans="1:64" ht="12.7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</row>
    <row r="533" spans="1:64" ht="12.7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</row>
    <row r="534" spans="1:64" ht="12.7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</row>
    <row r="535" spans="1:64" ht="12.7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</row>
    <row r="536" spans="1:64" ht="12.7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</row>
    <row r="537" spans="1:64" ht="12.7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</row>
    <row r="538" spans="1:64" ht="12.7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</row>
    <row r="539" spans="1:64" ht="12.7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</row>
    <row r="540" spans="1:64" ht="12.7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</row>
    <row r="541" spans="1:64" ht="12.7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</row>
    <row r="542" spans="1:64" ht="12.7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</row>
    <row r="543" spans="1:64" ht="12.7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</row>
    <row r="544" spans="1:64" ht="12.7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</row>
    <row r="545" spans="1:64" ht="12.7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</row>
    <row r="546" spans="1:64" ht="12.7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</row>
    <row r="547" spans="1:64" ht="12.7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</row>
    <row r="548" spans="1:64" ht="12.7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</row>
    <row r="549" spans="1:64" ht="12.7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</row>
    <row r="550" spans="1:64" ht="12.7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</row>
    <row r="551" spans="1:64" ht="12.7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</row>
    <row r="552" spans="1:64" ht="12.7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</row>
    <row r="553" spans="1:64" ht="12.7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</row>
    <row r="554" spans="1:64" ht="12.7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</row>
    <row r="555" spans="1:64" ht="12.7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</row>
    <row r="556" spans="1:64" ht="12.7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</row>
    <row r="557" spans="1:64" ht="12.7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</row>
    <row r="558" spans="1:64" ht="12.7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</row>
    <row r="559" spans="1:64" ht="12.7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</row>
    <row r="560" spans="1:64" ht="12.7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</row>
    <row r="561" spans="1:64" ht="12.7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</row>
    <row r="562" spans="1:64" ht="12.7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</row>
    <row r="563" spans="1:64" ht="12.7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</row>
    <row r="564" spans="1:64" ht="12.7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</row>
    <row r="565" spans="1:64" ht="12.7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</row>
    <row r="566" spans="1:64" ht="12.7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</row>
    <row r="567" spans="1:64" ht="12.7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</row>
    <row r="568" spans="1:64" ht="12.7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</row>
    <row r="569" spans="1:64" ht="12.7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</row>
    <row r="570" spans="1:64" ht="12.7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</row>
    <row r="571" spans="1:64" ht="12.7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</row>
    <row r="572" spans="1:64" ht="12.7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</row>
    <row r="573" spans="1:64" ht="12.7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</row>
    <row r="574" spans="1:64" ht="12.7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</row>
    <row r="575" spans="1:64" ht="12.7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</row>
    <row r="576" spans="1:64" ht="12.7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</row>
    <row r="577" spans="1:64" ht="12.7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</row>
    <row r="578" spans="1:64" ht="12.7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</row>
    <row r="579" spans="1:64" ht="12.7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</row>
    <row r="580" spans="1:64" ht="12.7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</row>
    <row r="581" spans="1:64" ht="12.7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</row>
    <row r="582" spans="1:64" ht="12.7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</row>
    <row r="583" spans="1:64" ht="12.7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</row>
    <row r="584" spans="1:64" ht="12.7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</row>
    <row r="585" spans="1:64" ht="12.7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</row>
    <row r="586" spans="1:64" ht="12.7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</row>
    <row r="587" spans="1:64" ht="12.7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</row>
    <row r="588" spans="1:64" ht="12.7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</row>
    <row r="589" spans="1:64" ht="12.7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</row>
    <row r="590" spans="1:64" ht="12.7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</row>
    <row r="591" spans="1:64" ht="12.7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</row>
    <row r="592" spans="1:64" ht="12.7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</row>
    <row r="593" spans="1:64" ht="12.7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</row>
    <row r="594" spans="1:64" ht="12.7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</row>
    <row r="595" spans="1:64" ht="12.7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</row>
    <row r="596" spans="1:64" ht="12.7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</row>
    <row r="597" spans="1:64" ht="12.7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</row>
    <row r="598" spans="1:64" ht="12.7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</row>
    <row r="599" spans="1:64" ht="12.7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</row>
    <row r="600" spans="1:64" ht="12.7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</row>
    <row r="601" spans="1:64" ht="12.7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</row>
    <row r="602" spans="1:64" ht="12.7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</row>
    <row r="603" spans="1:64" ht="12.7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</row>
    <row r="604" spans="1:64" ht="12.7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</row>
    <row r="605" spans="1:64" ht="12.7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</row>
    <row r="606" spans="1:64" ht="12.7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</row>
    <row r="607" spans="1:64" ht="12.75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</row>
    <row r="608" spans="1:64" ht="12.75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</row>
    <row r="609" spans="1:64" ht="12.75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</row>
    <row r="610" spans="1:64" ht="12.75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</row>
    <row r="611" spans="1:64" ht="12.75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</row>
    <row r="612" spans="1:64" ht="12.75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</row>
    <row r="613" spans="1:64" ht="12.75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</row>
    <row r="614" spans="1:64" ht="12.75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</row>
    <row r="615" spans="1:64" ht="12.75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</row>
    <row r="616" spans="1:64" ht="12.75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</row>
    <row r="617" spans="1:64" ht="12.75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</row>
    <row r="618" spans="1:64" ht="12.75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</row>
    <row r="619" spans="1:64" ht="12.75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</row>
    <row r="620" spans="1:64" ht="12.75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</row>
    <row r="621" spans="1:64" ht="12.75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</row>
    <row r="622" spans="1:64" ht="12.75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</row>
    <row r="623" spans="1:64" ht="12.75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</row>
    <row r="624" spans="1:64" ht="12.75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</row>
    <row r="625" spans="1:64" ht="12.75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</row>
    <row r="626" spans="1:64" ht="12.75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</row>
    <row r="627" spans="1:64" ht="12.75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</row>
    <row r="628" spans="1:64" ht="12.75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</row>
    <row r="629" spans="1:64" ht="12.7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</row>
    <row r="630" spans="1:64" ht="12.75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</row>
    <row r="631" spans="1:64" ht="12.75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</row>
    <row r="632" spans="1:64" ht="12.75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</row>
    <row r="633" spans="1:64" ht="12.75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</row>
    <row r="634" spans="1:64" ht="12.75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</row>
    <row r="635" spans="1:64" ht="12.75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</row>
    <row r="636" spans="1:64" ht="12.75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</row>
    <row r="637" spans="1:64" ht="12.75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</row>
    <row r="638" spans="1:64" ht="12.75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</row>
    <row r="639" spans="1:64" ht="12.75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</row>
    <row r="640" spans="1:64" ht="12.75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</row>
    <row r="641" spans="1:64" ht="12.75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</row>
    <row r="642" spans="1:64" ht="12.75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</row>
    <row r="643" spans="1:64" ht="12.75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</row>
    <row r="644" spans="1:64" ht="12.75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</row>
    <row r="645" spans="1:64" ht="12.75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</row>
    <row r="646" spans="1:64" ht="12.75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</row>
    <row r="647" spans="1:64" ht="12.75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</row>
    <row r="648" spans="1:64" ht="12.75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</row>
    <row r="649" spans="1:64" ht="12.75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</row>
    <row r="650" spans="1:64" ht="12.75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</row>
    <row r="651" spans="1:64" ht="12.75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</row>
    <row r="652" spans="1:64" ht="12.75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</row>
    <row r="653" spans="1:64" ht="12.75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</row>
    <row r="654" spans="1:64" ht="12.75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</row>
    <row r="655" spans="1:64" ht="12.75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</row>
    <row r="656" spans="1:64" ht="12.75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</row>
    <row r="657" spans="1:64" ht="12.75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</row>
    <row r="658" spans="1:64" ht="12.75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</row>
    <row r="659" spans="1:64" ht="12.75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</row>
    <row r="660" spans="1:64" ht="12.75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</row>
    <row r="661" spans="1:64" ht="12.75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</row>
    <row r="662" spans="1:64" ht="12.75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</row>
    <row r="663" spans="1:64" ht="12.75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</row>
    <row r="664" spans="1:64" ht="12.75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</row>
    <row r="665" spans="1:64" ht="12.75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</row>
    <row r="666" spans="1:64" ht="12.75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</row>
    <row r="667" spans="1:64" ht="12.75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</row>
    <row r="668" spans="1:64" ht="12.75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</row>
    <row r="669" spans="1:64" ht="12.75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</row>
    <row r="670" spans="1:64" ht="12.75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</row>
    <row r="671" spans="1:64" ht="12.75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</row>
    <row r="672" spans="1:64" ht="12.75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</row>
    <row r="673" spans="1:64" ht="12.75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</row>
    <row r="674" spans="1:64" ht="12.75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</row>
    <row r="675" spans="1:64" ht="12.75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</row>
    <row r="676" spans="1:64" ht="12.75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</row>
    <row r="677" spans="1:64" ht="12.75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</row>
    <row r="678" spans="1:64" ht="12.75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</row>
    <row r="679" spans="1:64" ht="12.75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</row>
    <row r="680" spans="1:64" ht="12.75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</row>
    <row r="681" spans="1:64" ht="12.75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</row>
    <row r="682" spans="1:64" ht="12.75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</row>
    <row r="683" spans="1:64" ht="12.75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</row>
    <row r="684" spans="1:64" ht="12.75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</row>
    <row r="685" spans="1:64" ht="12.75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</row>
    <row r="686" spans="1:64" ht="12.75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</row>
    <row r="687" spans="1:64" ht="12.75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</row>
    <row r="688" spans="1:64" ht="12.75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</row>
    <row r="689" spans="1:64" ht="12.75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</row>
    <row r="690" spans="1:64" ht="12.75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</row>
    <row r="691" spans="1:64" ht="12.75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</row>
    <row r="692" spans="1:64" ht="12.75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</row>
    <row r="693" spans="1:64" ht="12.75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</row>
    <row r="694" spans="1:64" ht="12.75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</row>
    <row r="695" spans="1:64" ht="12.75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</row>
    <row r="696" spans="1:64" ht="12.75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</row>
    <row r="697" spans="1:64" ht="12.75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</row>
    <row r="698" spans="1:64" ht="12.75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</row>
    <row r="699" spans="1:64" ht="12.75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</row>
    <row r="700" spans="1:64" ht="12.75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</row>
    <row r="701" spans="1:64" ht="12.75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</row>
    <row r="702" spans="1:64" ht="12.75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</row>
    <row r="703" spans="1:64" ht="12.75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</row>
    <row r="704" spans="1:64" ht="12.75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</row>
    <row r="705" spans="1:64" ht="12.75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</row>
    <row r="706" spans="1:64" ht="12.75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</row>
    <row r="707" spans="1:64" ht="12.75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</row>
    <row r="708" spans="1:64" ht="12.75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</row>
    <row r="709" spans="1:64" ht="12.75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</row>
    <row r="710" spans="1:64" ht="12.75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</row>
    <row r="711" spans="1:64" ht="12.75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</row>
    <row r="712" spans="1:64" ht="12.75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</row>
    <row r="713" spans="1:64" ht="12.75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</row>
    <row r="714" spans="1:64" ht="12.75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</row>
    <row r="715" spans="1:64" ht="12.75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</row>
    <row r="716" spans="1:64" ht="12.75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</row>
    <row r="717" spans="1:64" ht="12.75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</row>
    <row r="718" spans="1:64" ht="12.75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</row>
    <row r="719" spans="1:64" ht="12.75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</row>
    <row r="720" spans="1:64" ht="12.75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</row>
    <row r="721" spans="1:64" ht="12.75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</row>
    <row r="722" spans="1:64" ht="12.75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</row>
    <row r="723" spans="1:64" ht="12.75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</row>
    <row r="724" spans="1:64" ht="12.75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</row>
    <row r="725" spans="1:64" ht="12.75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</row>
    <row r="726" spans="1:64" ht="12.75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</row>
    <row r="727" spans="1:64" ht="12.75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</row>
    <row r="728" spans="1:64" ht="12.75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</row>
    <row r="729" spans="1:64" ht="12.75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</row>
    <row r="730" spans="1:64" ht="12.75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</row>
    <row r="731" spans="1:64" ht="12.75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</row>
    <row r="732" spans="1:64" ht="12.75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</row>
    <row r="733" spans="1:64" ht="12.75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</row>
    <row r="734" spans="1:64" ht="12.75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</row>
    <row r="735" spans="1:64" ht="12.75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</row>
    <row r="736" spans="1:64" ht="12.75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</row>
    <row r="737" spans="1:64" ht="12.75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</row>
    <row r="738" spans="1:64" ht="12.75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</row>
    <row r="739" spans="1:64" ht="12.75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</row>
    <row r="740" spans="1:64" ht="12.75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</row>
    <row r="741" spans="1:64" ht="12.75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</row>
    <row r="742" spans="1:64" ht="12.75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</row>
    <row r="743" spans="1:64" ht="12.75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</row>
    <row r="744" spans="1:64" ht="12.75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</row>
    <row r="745" spans="1:64" ht="12.75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</row>
    <row r="746" spans="1:64" ht="12.75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</row>
    <row r="747" spans="1:64" ht="12.75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</row>
    <row r="748" spans="1:64" ht="12.75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</row>
    <row r="749" spans="1:64" ht="12.75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</row>
    <row r="750" spans="1:64" ht="12.75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</row>
    <row r="751" spans="1:64" ht="12.75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</row>
    <row r="752" spans="1:64" ht="12.75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</row>
    <row r="753" spans="1:64" ht="12.75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</row>
    <row r="754" spans="1:64" ht="12.75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</row>
    <row r="755" spans="1:64" ht="12.75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</row>
    <row r="756" spans="1:64" ht="12.75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</row>
    <row r="757" spans="1:64" ht="12.75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</row>
    <row r="758" spans="1:64" ht="12.75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</row>
    <row r="759" spans="1:64" ht="12.75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</row>
    <row r="760" spans="1:64" ht="12.75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</row>
    <row r="761" spans="1:64" ht="12.75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</row>
    <row r="762" spans="1:64" ht="12.75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</row>
    <row r="763" spans="1:64" ht="12.75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</row>
    <row r="764" spans="1:64" ht="12.75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</row>
    <row r="765" spans="1:64" ht="12.75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</row>
    <row r="766" spans="1:64" ht="12.75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</row>
    <row r="767" spans="1:64" ht="12.75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</row>
    <row r="768" spans="1:64" ht="12.75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</row>
    <row r="769" spans="1:64" ht="12.75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</row>
    <row r="770" spans="1:64" ht="12.75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</row>
    <row r="771" spans="1:64" ht="12.75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</row>
    <row r="772" spans="1:64" ht="12.75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</row>
    <row r="773" spans="1:64" ht="12.75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</row>
    <row r="774" spans="1:64" ht="12.75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</row>
    <row r="775" spans="1:64" ht="12.75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</row>
    <row r="776" spans="1:64" ht="12.75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</row>
    <row r="777" spans="1:64" ht="12.75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</row>
    <row r="778" spans="1:64" ht="12.75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</row>
    <row r="779" spans="1:64" ht="12.75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</row>
    <row r="780" spans="1:64" ht="12.75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</row>
    <row r="781" spans="1:64" ht="12.75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</row>
    <row r="782" spans="1:64" ht="12.75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</row>
    <row r="783" spans="1:64" ht="12.75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</row>
    <row r="784" spans="1:64" ht="12.75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</row>
    <row r="785" spans="1:64" ht="12.75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</row>
    <row r="786" spans="1:64" ht="12.75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</row>
    <row r="787" spans="1:64" ht="12.75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</row>
    <row r="788" spans="1:64" ht="12.75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</row>
    <row r="789" spans="1:64" ht="12.75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</row>
    <row r="790" spans="1:64" ht="12.75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</row>
    <row r="791" spans="1:64" ht="12.75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</row>
    <row r="792" spans="1:64" ht="12.75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</row>
    <row r="793" spans="1:64" ht="12.75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</row>
    <row r="794" spans="1:64" ht="12.75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</row>
    <row r="795" spans="1:64" ht="12.75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</row>
    <row r="796" spans="1:64" ht="12.75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</row>
    <row r="797" spans="1:64" ht="12.75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</row>
    <row r="798" spans="1:64" ht="12.75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</row>
    <row r="799" spans="1:64" ht="12.75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</row>
    <row r="800" spans="1:64" ht="12.75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</row>
    <row r="801" spans="1:64" ht="12.75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</row>
    <row r="802" spans="1:64" ht="12.75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</row>
    <row r="803" spans="1:64" ht="12.75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</row>
    <row r="804" spans="1:64" ht="12.75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</row>
    <row r="805" spans="1:64" ht="12.75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</row>
    <row r="806" spans="1:64" ht="12.75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</row>
    <row r="807" spans="1:64" ht="12.75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</row>
    <row r="808" spans="1:64" ht="12.75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</row>
    <row r="809" spans="1:64" ht="12.75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</row>
    <row r="810" spans="1:64" ht="12.75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</row>
    <row r="811" spans="1:64" ht="12.75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</row>
    <row r="812" spans="1:64" ht="12.75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</row>
    <row r="813" spans="1:64" ht="12.75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</row>
    <row r="814" spans="1:64" ht="12.75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</row>
    <row r="815" spans="1:64" ht="12.75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</row>
    <row r="816" spans="1:64" ht="12.75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</row>
    <row r="817" spans="1:64" ht="12.75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</row>
    <row r="818" spans="1:64" ht="12.75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</row>
    <row r="819" spans="1:64" ht="12.75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</row>
    <row r="820" spans="1:64" ht="12.75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</row>
    <row r="821" spans="1:64" ht="12.75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</row>
    <row r="822" spans="1:64" ht="12.75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</row>
    <row r="823" spans="1:64" ht="12.75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</row>
    <row r="824" spans="1:64" ht="12.75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</row>
    <row r="825" spans="1:64" ht="12.75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</row>
    <row r="826" spans="1:64" ht="12.75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</row>
    <row r="827" spans="1:64" ht="12.75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</row>
    <row r="828" spans="1:64" ht="12.75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</row>
    <row r="829" spans="1:64" ht="12.75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</row>
    <row r="830" spans="1:64" ht="12.75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</row>
    <row r="831" spans="1:64" ht="12.75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</row>
    <row r="832" spans="1:64" ht="12.75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</row>
    <row r="833" spans="1:64" ht="12.75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</row>
    <row r="834" spans="1:64" ht="12.75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</row>
    <row r="835" spans="1:64" ht="12.75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</row>
    <row r="836" spans="1:64" ht="12.75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</row>
    <row r="837" spans="1:64" ht="12.75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</row>
    <row r="838" spans="1:64" ht="12.75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</row>
    <row r="839" spans="1:64" ht="12.75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</row>
    <row r="840" spans="1:64" ht="12.75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</row>
    <row r="841" spans="1:64" ht="12.75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</row>
    <row r="842" spans="1:64" ht="12.75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</row>
    <row r="843" spans="1:64" ht="12.75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</row>
    <row r="844" spans="1:64" ht="12.75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</row>
    <row r="845" spans="1:64" ht="12.75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</row>
    <row r="846" spans="1:64" ht="12.75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</row>
    <row r="847" spans="1:64" ht="12.75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</row>
    <row r="848" spans="1:64" ht="12.75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</row>
    <row r="849" spans="1:64" ht="12.75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</row>
    <row r="850" spans="1:64" ht="12.75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</row>
    <row r="851" spans="1:64" ht="12.75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</row>
    <row r="852" spans="1:64" ht="12.75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</row>
    <row r="853" spans="1:64" ht="12.75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</row>
    <row r="854" spans="1:64" ht="12.75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</row>
    <row r="855" spans="1:64" ht="12.75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</row>
    <row r="856" spans="1:64" ht="12.75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</row>
    <row r="857" spans="1:64" ht="12.75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</row>
    <row r="858" spans="1:64" ht="12.75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</row>
    <row r="859" spans="1:64" ht="12.75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</row>
    <row r="860" spans="1:64" ht="12.75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</row>
    <row r="861" spans="1:64" ht="12.75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</row>
    <row r="862" spans="1:64" ht="12.75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</row>
    <row r="863" spans="1:64" ht="12.75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</row>
    <row r="864" spans="1:64" ht="12.75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</row>
    <row r="865" spans="1:64" ht="12.75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</row>
    <row r="866" spans="1:64" ht="12.75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</row>
    <row r="867" spans="1:64" ht="12.75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</row>
    <row r="868" spans="1:64" ht="12.75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</row>
    <row r="869" spans="1:64" ht="12.75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</row>
    <row r="870" spans="1:64" ht="12.75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</row>
    <row r="871" spans="1:64" ht="12.75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</row>
    <row r="872" spans="1:64" ht="12.75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</row>
    <row r="873" spans="1:64" ht="12.75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</row>
    <row r="874" spans="1:64" ht="12.75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</row>
    <row r="875" spans="1:64" ht="12.75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</row>
    <row r="876" spans="1:64" ht="12.75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</row>
    <row r="877" spans="1:64" ht="12.75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</row>
    <row r="878" spans="1:64" ht="12.75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</row>
    <row r="879" spans="1:64" ht="12.75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</row>
    <row r="880" spans="1:64" ht="12.75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</row>
    <row r="881" spans="1:64" ht="12.75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</row>
    <row r="882" spans="1:64" ht="12.75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</row>
    <row r="883" spans="1:64" ht="12.75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</row>
    <row r="884" spans="1:64" ht="12.75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</row>
    <row r="885" spans="1:64" ht="12.75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</row>
    <row r="886" spans="1:64" ht="12.75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</row>
    <row r="887" spans="1:64" ht="12.75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</row>
    <row r="888" spans="1:64" ht="12.75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</row>
    <row r="889" spans="1:64" ht="12.75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</row>
    <row r="890" spans="1:64" ht="12.75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</row>
    <row r="891" spans="1:64" ht="12.75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</row>
    <row r="892" spans="1:64" ht="12.75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</row>
    <row r="893" spans="1:64" ht="12.75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</row>
    <row r="894" spans="1:64" ht="12.75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</row>
    <row r="895" spans="1:64" ht="12.75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</row>
    <row r="896" spans="1:64" ht="12.75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</row>
    <row r="897" spans="1:64" ht="12.75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</row>
    <row r="898" spans="1:64" ht="12.75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</row>
    <row r="899" spans="1:64" ht="12.75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</row>
    <row r="900" spans="1:64" ht="12.75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</row>
    <row r="901" spans="1:64" ht="12.75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</row>
    <row r="902" spans="1:64" ht="12.75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</row>
    <row r="903" spans="1:64" ht="12.75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</row>
    <row r="904" spans="1:64" ht="12.75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</row>
    <row r="905" spans="1:64" ht="12.75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</row>
    <row r="906" spans="1:64" ht="12.75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</row>
    <row r="907" spans="1:64" ht="12.75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</row>
    <row r="908" spans="1:64" ht="12.75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</row>
    <row r="909" spans="1:64" ht="12.75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</row>
    <row r="910" spans="1:64" ht="12.75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</row>
    <row r="911" spans="1:64" ht="12.75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</row>
    <row r="912" spans="1:64" ht="12.75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</row>
    <row r="913" spans="1:64" ht="12.75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</row>
    <row r="914" spans="1:64" ht="12.75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</row>
    <row r="915" spans="1:64" ht="12.75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</row>
    <row r="916" spans="1:64" ht="12.75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</row>
    <row r="917" spans="1:64" ht="12.75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</row>
    <row r="918" spans="1:64" ht="12.75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</row>
    <row r="919" spans="1:64" ht="12.75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</row>
    <row r="920" spans="1:64" ht="12.75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</row>
    <row r="921" spans="1:64" ht="12.75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</row>
    <row r="922" spans="1:64" ht="12.75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</row>
    <row r="923" spans="1:64" ht="12.75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</row>
    <row r="924" spans="1:64" ht="12.75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</row>
    <row r="925" spans="1:64" ht="12.75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</row>
    <row r="926" spans="1:64" ht="12.75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</row>
    <row r="927" spans="1:64" ht="12.75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</row>
    <row r="928" spans="1:64" ht="12.75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</row>
    <row r="929" spans="1:64" ht="12.75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</row>
    <row r="930" spans="1:64" ht="12.75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</row>
    <row r="931" spans="1:64" ht="12.75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</row>
    <row r="932" spans="1:64" ht="12.75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</row>
    <row r="933" spans="1:64" ht="12.75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</row>
    <row r="934" spans="1:64" ht="12.75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</row>
    <row r="935" spans="1:64" ht="12.75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</row>
    <row r="936" spans="1:64" ht="12.75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</row>
    <row r="937" spans="1:64" ht="12.75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</row>
    <row r="938" spans="1:64" ht="12.75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</row>
    <row r="939" spans="1:64" ht="12.75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</row>
    <row r="940" spans="1:64" ht="12.75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</row>
    <row r="941" spans="1:64" ht="12.75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</row>
    <row r="942" spans="1:64" ht="12.75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</row>
    <row r="943" spans="1:64" ht="12.75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</row>
    <row r="944" spans="1:64" ht="12.75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</row>
    <row r="945" spans="1:64" ht="12.75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</row>
    <row r="946" spans="1:64" ht="12.75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</row>
    <row r="947" spans="1:64" ht="12.75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</row>
    <row r="948" spans="1:64" ht="12.75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</row>
    <row r="949" spans="1:64" ht="12.75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</row>
    <row r="950" spans="1:64" ht="12.75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</row>
    <row r="951" spans="1:64" ht="12.75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</row>
    <row r="952" spans="1:64" ht="12.75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</row>
    <row r="953" spans="1:64" ht="12.75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</row>
    <row r="954" spans="1:64" ht="12.75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</row>
    <row r="955" spans="1:64" ht="12.75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</row>
    <row r="956" spans="1:64" ht="12.75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</row>
    <row r="957" spans="1:64" ht="12.75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</row>
    <row r="958" spans="1:64" ht="12.75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</row>
    <row r="959" spans="1:64" ht="12.75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</row>
    <row r="960" spans="1:64" ht="12.75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</row>
    <row r="961" spans="1:64" ht="12.75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</row>
    <row r="962" spans="1:64" ht="12.75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</row>
    <row r="963" spans="1:64" ht="12.75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</row>
    <row r="964" spans="1:64" ht="12.75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</row>
    <row r="965" spans="1:64" ht="12.75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</row>
    <row r="966" spans="1:64" ht="12.75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</row>
    <row r="967" spans="1:64" ht="12.75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</row>
    <row r="968" spans="1:64" ht="12.75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</row>
    <row r="969" spans="1:64" ht="12.75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</row>
    <row r="970" spans="1:64" ht="12.75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</row>
    <row r="971" spans="1:64" ht="12.75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</row>
    <row r="972" spans="1:64" ht="12.75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</row>
    <row r="973" spans="1:64" ht="12.75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</row>
    <row r="974" spans="1:64" ht="12.75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</row>
    <row r="975" spans="1:64" ht="12.75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</row>
    <row r="976" spans="1:64" ht="12.75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</row>
    <row r="977" spans="1:64" ht="12.75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</row>
    <row r="978" spans="1:64" ht="12.75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</row>
    <row r="979" spans="1:64" ht="12.75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</row>
    <row r="980" spans="1:64" ht="12.75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</row>
    <row r="981" spans="1:64" ht="12.75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</row>
    <row r="982" spans="1:64" ht="12.75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</row>
    <row r="983" spans="1:64" ht="12.75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</row>
    <row r="984" spans="1:64" ht="12.75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</row>
    <row r="985" spans="1:64" ht="12.75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</row>
    <row r="986" spans="1:64" ht="12.75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</row>
    <row r="987" spans="1:64" ht="12.75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</row>
    <row r="988" spans="1:64" ht="12.75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</row>
    <row r="989" spans="1:64" ht="12.75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</row>
    <row r="990" spans="1:64" ht="12.75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</row>
    <row r="991" spans="1:64" ht="12.75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</row>
    <row r="992" spans="1:64" ht="12.75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</row>
    <row r="993" spans="1:64" ht="12.75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</row>
    <row r="994" spans="1:64" ht="12.75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</row>
    <row r="995" spans="1:64" ht="12.75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</row>
    <row r="996" spans="1:64" ht="12.75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</row>
    <row r="997" spans="1:64" ht="12.75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</row>
    <row r="998" spans="1:64" ht="12.75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</row>
    <row r="999" spans="1:64" ht="12.75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</row>
    <row r="1000" spans="1:64" ht="12.75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</row>
    <row r="1001" spans="1:64" ht="12.75">
      <c r="A1001" s="54"/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</row>
    <row r="1002" spans="1:64" ht="12.75">
      <c r="A1002" s="54"/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</row>
    <row r="1003" spans="1:64" ht="12.75">
      <c r="A1003" s="54"/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</row>
    <row r="1004" spans="1:64" ht="12.75">
      <c r="A1004" s="54"/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</row>
    <row r="1005" spans="1:64" ht="12.75">
      <c r="A1005" s="54"/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</row>
    <row r="1006" spans="1:64" ht="12.75">
      <c r="A1006" s="54"/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</row>
    <row r="1007" spans="1:64" ht="12.75">
      <c r="A1007" s="54"/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</row>
    <row r="1008" spans="1:64" ht="12.75">
      <c r="A1008" s="54"/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</row>
    <row r="1009" spans="1:64" ht="12.75">
      <c r="A1009" s="54"/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</row>
    <row r="1010" spans="1:64" ht="12.75">
      <c r="A1010" s="54"/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</row>
    <row r="1011" spans="1:64" ht="12.75">
      <c r="A1011" s="54"/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</row>
    <row r="1012" spans="1:64" ht="12.75">
      <c r="A1012" s="54"/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</row>
    <row r="1013" spans="1:64" ht="12.75">
      <c r="A1013" s="54"/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</row>
    <row r="1014" spans="1:64" ht="12.75">
      <c r="A1014" s="54"/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</row>
    <row r="1015" spans="1:64" ht="12.75">
      <c r="A1015" s="54"/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</row>
    <row r="1016" spans="1:64" ht="12.75">
      <c r="A1016" s="54"/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</row>
    <row r="1017" spans="1:64" ht="12.75">
      <c r="A1017" s="54"/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</row>
    <row r="1018" spans="1:64" ht="12.75">
      <c r="A1018" s="54"/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</row>
    <row r="1019" spans="1:64" ht="12.75">
      <c r="A1019" s="54"/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</row>
    <row r="1020" spans="1:64" ht="12.75">
      <c r="A1020" s="54"/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</row>
    <row r="1021" spans="1:64" ht="12.75">
      <c r="A1021" s="54"/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</row>
    <row r="1022" spans="1:64" ht="12.75">
      <c r="A1022" s="54"/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</row>
    <row r="1023" spans="1:64" ht="12.75">
      <c r="A1023" s="54"/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</row>
    <row r="1024" spans="1:64" ht="12.75">
      <c r="A1024" s="54"/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</row>
    <row r="1025" spans="1:64" ht="12.75">
      <c r="A1025" s="54"/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</row>
    <row r="1026" spans="1:64" ht="12.75">
      <c r="A1026" s="54"/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</row>
    <row r="1027" spans="1:64" ht="12.75">
      <c r="A1027" s="54"/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</row>
    <row r="1028" spans="1:64" ht="12.75">
      <c r="A1028" s="54"/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</row>
    <row r="1029" spans="1:64" ht="12.75">
      <c r="A1029" s="54"/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</row>
    <row r="1030" spans="1:64" ht="12.75">
      <c r="A1030" s="54"/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</row>
    <row r="1031" spans="1:64" ht="12.75">
      <c r="A1031" s="54"/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</row>
    <row r="1032" spans="1:64" ht="12.75">
      <c r="A1032" s="54"/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</row>
    <row r="1033" spans="1:64" ht="12.75">
      <c r="A1033" s="54"/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</row>
    <row r="1034" spans="1:64" ht="12.75">
      <c r="A1034" s="54"/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</row>
    <row r="1035" spans="1:64" ht="12.75">
      <c r="A1035" s="54"/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</row>
    <row r="1036" spans="1:64" ht="12.75">
      <c r="A1036" s="54"/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</row>
    <row r="1037" spans="1:64" ht="12.75">
      <c r="A1037" s="54"/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</row>
    <row r="1038" spans="1:64" ht="12.75">
      <c r="A1038" s="54"/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</row>
    <row r="1039" spans="1:64" ht="12.75">
      <c r="A1039" s="54"/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</row>
    <row r="1040" spans="1:64" ht="12.75">
      <c r="A1040" s="54"/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</row>
    <row r="1041" spans="1:64" ht="12.75">
      <c r="A1041" s="54"/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</row>
    <row r="1042" spans="1:64" ht="12.75">
      <c r="A1042" s="54"/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</row>
    <row r="1043" spans="1:64" ht="12.75">
      <c r="A1043" s="54"/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</row>
    <row r="1044" spans="1:64" ht="12.75">
      <c r="A1044" s="54"/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</row>
    <row r="1045" spans="1:64" ht="12.75">
      <c r="A1045" s="54"/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</row>
    <row r="1046" spans="1:64" ht="12.75">
      <c r="A1046" s="54"/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</row>
    <row r="1047" spans="1:64" ht="12.75">
      <c r="A1047" s="54"/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</row>
    <row r="1048" spans="1:64" ht="12.75">
      <c r="A1048" s="54"/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</row>
    <row r="1049" spans="1:64" ht="12.75">
      <c r="A1049" s="54"/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</row>
    <row r="1050" spans="1:64" ht="12.75">
      <c r="A1050" s="54"/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</row>
    <row r="1051" spans="1:64" ht="12.75">
      <c r="A1051" s="54"/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</row>
    <row r="1052" spans="1:64" ht="12.75">
      <c r="A1052" s="54"/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</row>
    <row r="1053" spans="1:64" ht="12.75">
      <c r="A1053" s="54"/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</row>
    <row r="1054" spans="1:64" ht="12.75">
      <c r="A1054" s="54"/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</row>
    <row r="1055" spans="1:64" ht="12.75">
      <c r="A1055" s="54"/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</row>
    <row r="1056" spans="1:64" ht="12.75">
      <c r="A1056" s="54"/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</row>
    <row r="1057" spans="1:64" ht="12.75">
      <c r="A1057" s="54"/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</row>
    <row r="1058" spans="1:64" ht="12.75">
      <c r="A1058" s="54"/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</row>
    <row r="1059" spans="1:64" ht="12.75">
      <c r="A1059" s="54"/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</row>
    <row r="1060" spans="1:64" ht="12.75">
      <c r="A1060" s="54"/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</row>
    <row r="1061" spans="1:64" ht="12.75">
      <c r="A1061" s="54"/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</row>
    <row r="1062" spans="1:64" ht="12.75">
      <c r="A1062" s="54"/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</row>
    <row r="1063" spans="1:64" ht="12.75">
      <c r="A1063" s="54"/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</row>
    <row r="1064" spans="1:64" ht="12.75">
      <c r="A1064" s="54"/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</row>
    <row r="1065" spans="1:64" ht="12.75">
      <c r="A1065" s="54"/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</row>
    <row r="1066" spans="1:64" ht="12.75">
      <c r="A1066" s="54"/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</row>
    <row r="1067" spans="1:64" ht="12.75">
      <c r="A1067" s="54"/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</row>
    <row r="1068" spans="1:64" ht="12.75">
      <c r="A1068" s="54"/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</row>
    <row r="1069" spans="1:64" ht="12.75">
      <c r="A1069" s="54"/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</row>
    <row r="1070" spans="1:64" ht="12.75">
      <c r="A1070" s="54"/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</row>
    <row r="1071" spans="1:64" ht="12.75">
      <c r="A1071" s="54"/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</row>
    <row r="1072" spans="1:64" ht="12.75">
      <c r="A1072" s="54"/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</row>
    <row r="1073" spans="1:64" ht="12.75">
      <c r="A1073" s="54"/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</row>
    <row r="1074" spans="1:64" ht="12.75">
      <c r="A1074" s="54"/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</row>
    <row r="1075" spans="1:64" ht="12.75">
      <c r="A1075" s="54"/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</row>
    <row r="1076" spans="1:64" ht="12.75">
      <c r="A1076" s="54"/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</row>
    <row r="1077" spans="1:64" ht="12.75">
      <c r="A1077" s="54"/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</row>
    <row r="1078" spans="1:64" ht="12.75">
      <c r="A1078" s="54"/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</row>
    <row r="1079" spans="1:64" ht="12.75">
      <c r="A1079" s="54"/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</row>
    <row r="1080" spans="1:64" ht="12.75">
      <c r="A1080" s="54"/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</row>
    <row r="1081" spans="1:64" ht="12.75">
      <c r="A1081" s="54"/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</row>
    <row r="1082" spans="1:64" ht="12.75">
      <c r="A1082" s="54"/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</row>
    <row r="1083" spans="1:64" ht="12.75">
      <c r="A1083" s="54"/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</row>
    <row r="1084" spans="1:64" ht="12.75">
      <c r="A1084" s="54"/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</row>
    <row r="1085" spans="1:64" ht="12.75">
      <c r="A1085" s="54"/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</row>
    <row r="1086" spans="1:64" ht="12.75">
      <c r="A1086" s="54"/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</row>
    <row r="1087" spans="1:64" ht="12.75">
      <c r="A1087" s="54"/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</row>
    <row r="1088" spans="1:64" ht="12.75">
      <c r="A1088" s="54"/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</row>
    <row r="1089" spans="1:64" ht="12.75">
      <c r="A1089" s="54"/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</row>
    <row r="1090" spans="1:64" ht="12.75">
      <c r="A1090" s="54"/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</row>
    <row r="1091" spans="1:64" ht="12.75">
      <c r="A1091" s="54"/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</row>
    <row r="1092" spans="1:64" ht="12.75">
      <c r="A1092" s="54"/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</row>
    <row r="1093" spans="1:64" ht="12.75">
      <c r="A1093" s="54"/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</row>
    <row r="1094" spans="1:64" ht="12.75">
      <c r="A1094" s="54"/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</row>
    <row r="1095" spans="1:64" ht="12.75">
      <c r="A1095" s="54"/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</row>
    <row r="1096" spans="1:64" ht="12.75">
      <c r="A1096" s="54"/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</row>
    <row r="1097" spans="1:64" ht="12.75">
      <c r="A1097" s="54"/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</row>
    <row r="1098" spans="1:64" ht="12.75">
      <c r="A1098" s="54"/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</row>
    <row r="1099" spans="1:64" ht="12.75">
      <c r="A1099" s="54"/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</row>
    <row r="1100" spans="1:64" ht="12.75">
      <c r="A1100" s="54"/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</row>
    <row r="1101" spans="1:64" ht="12.75">
      <c r="A1101" s="54"/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</row>
    <row r="1102" spans="1:64" ht="12.75">
      <c r="A1102" s="54"/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</row>
    <row r="1103" spans="1:64" ht="12.75">
      <c r="A1103" s="54"/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</row>
    <row r="1104" spans="1:64" ht="12.75">
      <c r="A1104" s="54"/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</row>
    <row r="1105" spans="1:64" ht="12.75">
      <c r="A1105" s="54"/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</row>
    <row r="1106" spans="1:64" ht="12.75">
      <c r="A1106" s="54"/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</row>
    <row r="1107" spans="1:64" ht="12.75">
      <c r="A1107" s="54"/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</row>
    <row r="1108" spans="1:64" ht="12.75">
      <c r="A1108" s="54"/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</row>
    <row r="1109" spans="1:64" ht="12.75">
      <c r="A1109" s="54"/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</row>
    <row r="1110" spans="1:64" ht="12.75">
      <c r="A1110" s="54"/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</row>
    <row r="1111" spans="1:64" ht="12.75">
      <c r="A1111" s="54"/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</row>
    <row r="1112" spans="1:64" ht="12.75">
      <c r="A1112" s="54"/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</row>
    <row r="1113" spans="1:64" ht="12.75">
      <c r="A1113" s="54"/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</row>
    <row r="1114" spans="1:64" ht="12.75">
      <c r="A1114" s="54"/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</row>
    <row r="1115" spans="1:64" ht="12.75">
      <c r="A1115" s="54"/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</row>
    <row r="1116" spans="1:64" ht="12.75">
      <c r="A1116" s="54"/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</row>
    <row r="1117" spans="1:64" ht="12.75">
      <c r="A1117" s="54"/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</row>
    <row r="1118" spans="1:64" ht="12.75">
      <c r="A1118" s="54"/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</row>
    <row r="1119" spans="1:64" ht="12.75">
      <c r="A1119" s="54"/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</row>
    <row r="1120" spans="1:64" ht="12.75">
      <c r="A1120" s="54"/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</row>
    <row r="1121" spans="1:64" ht="12.75">
      <c r="A1121" s="54"/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</row>
    <row r="1122" spans="1:64" ht="12.75">
      <c r="A1122" s="54"/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</row>
    <row r="1123" spans="1:64" ht="12.75">
      <c r="A1123" s="54"/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</row>
    <row r="1124" spans="1:64" ht="12.75">
      <c r="A1124" s="54"/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</row>
    <row r="1125" spans="1:64" ht="12.75">
      <c r="A1125" s="54"/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</row>
    <row r="1126" spans="1:64" ht="12.75">
      <c r="A1126" s="54"/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</row>
    <row r="1127" spans="1:64" ht="12.75">
      <c r="A1127" s="54"/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</row>
    <row r="1128" spans="1:64" ht="12.75">
      <c r="A1128" s="54"/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</row>
    <row r="1129" spans="1:64" ht="12.75">
      <c r="A1129" s="54"/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</row>
    <row r="1130" spans="1:64" ht="12.75">
      <c r="A1130" s="54"/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</row>
    <row r="1131" spans="1:64" ht="12.75">
      <c r="A1131" s="54"/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</row>
    <row r="1132" spans="1:64" ht="12.75">
      <c r="A1132" s="54"/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</row>
    <row r="1133" spans="1:64" ht="12.75">
      <c r="A1133" s="54"/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</row>
    <row r="1134" spans="1:64" ht="12.75">
      <c r="A1134" s="54"/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</row>
    <row r="1135" spans="1:64" ht="12.75">
      <c r="A1135" s="54"/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</row>
    <row r="1136" spans="1:64" ht="12.75">
      <c r="A1136" s="54"/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</row>
    <row r="1137" spans="1:64" ht="12.75">
      <c r="A1137" s="54"/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</row>
    <row r="1138" spans="1:64" ht="12.75">
      <c r="A1138" s="54"/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</row>
    <row r="1139" spans="1:64" ht="12.75">
      <c r="A1139" s="54"/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</row>
    <row r="1140" spans="1:64" ht="12.75">
      <c r="A1140" s="54"/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</row>
    <row r="1141" spans="1:64" ht="12.75">
      <c r="A1141" s="54"/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</row>
    <row r="1142" spans="1:64" ht="12.75">
      <c r="A1142" s="54"/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</row>
    <row r="1143" spans="1:64" ht="12.75">
      <c r="A1143" s="54"/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</row>
    <row r="1144" spans="1:64" ht="12.75">
      <c r="A1144" s="54"/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</row>
    <row r="1145" spans="1:64" ht="12.75">
      <c r="A1145" s="54"/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</row>
    <row r="1146" spans="1:64" ht="12.75">
      <c r="A1146" s="54"/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</row>
    <row r="1147" spans="1:64" ht="12.75">
      <c r="A1147" s="54"/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</row>
    <row r="1148" spans="1:64" ht="12.75">
      <c r="A1148" s="54"/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</row>
    <row r="1149" spans="1:64" ht="12.75">
      <c r="A1149" s="54"/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</row>
    <row r="1150" spans="1:64" ht="12.75">
      <c r="A1150" s="54"/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</row>
    <row r="1151" spans="1:64" ht="12.75">
      <c r="A1151" s="54"/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</row>
    <row r="1152" spans="1:64" ht="12.75">
      <c r="A1152" s="54"/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</row>
    <row r="1153" spans="1:64" ht="12.75">
      <c r="A1153" s="54"/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</row>
    <row r="1154" spans="1:64" ht="12.75">
      <c r="A1154" s="54"/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</row>
    <row r="1155" spans="1:64" ht="12.75">
      <c r="A1155" s="54"/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</row>
    <row r="1156" spans="1:64" ht="12.75">
      <c r="A1156" s="54"/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</row>
    <row r="1157" spans="1:64" ht="12.75">
      <c r="A1157" s="54"/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</row>
    <row r="1158" spans="1:64" ht="12.75">
      <c r="A1158" s="54"/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</row>
    <row r="1159" spans="1:64" ht="12.75">
      <c r="A1159" s="54"/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</row>
    <row r="1160" spans="1:64" ht="12.75">
      <c r="A1160" s="54"/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</row>
    <row r="1161" spans="1:64" ht="12.75">
      <c r="A1161" s="54"/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</row>
    <row r="1162" spans="1:64" ht="12.75">
      <c r="A1162" s="54"/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</row>
    <row r="1163" spans="1:64" ht="12.75">
      <c r="A1163" s="54"/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</row>
    <row r="1164" spans="1:64" ht="12.75">
      <c r="A1164" s="54"/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</row>
    <row r="1165" spans="1:64" ht="12.75">
      <c r="A1165" s="54"/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</row>
    <row r="1166" spans="1:64" ht="12.75">
      <c r="A1166" s="54"/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</row>
    <row r="1167" spans="1:64" ht="12.75">
      <c r="A1167" s="54"/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</row>
    <row r="1168" spans="1:64" ht="12.75">
      <c r="A1168" s="54"/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</row>
    <row r="1169" spans="1:64" ht="12.75">
      <c r="A1169" s="54"/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</row>
    <row r="1170" spans="1:64" ht="12.75">
      <c r="A1170" s="54"/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</row>
    <row r="1171" spans="1:64" ht="12.75">
      <c r="A1171" s="54"/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</row>
    <row r="1172" spans="1:64" ht="12.75">
      <c r="A1172" s="54"/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</row>
    <row r="1173" spans="1:64" ht="12.75">
      <c r="A1173" s="54"/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</row>
    <row r="1174" spans="1:64" ht="12.75">
      <c r="A1174" s="54"/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</row>
    <row r="1175" spans="1:64" ht="12.75">
      <c r="A1175" s="54"/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</row>
    <row r="1176" spans="1:64" ht="12.75">
      <c r="A1176" s="54"/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</row>
    <row r="1177" spans="1:64" ht="12.75">
      <c r="A1177" s="54"/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</row>
    <row r="1178" spans="1:64" ht="12.75">
      <c r="A1178" s="54"/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</row>
    <row r="1179" spans="1:64" ht="12.75">
      <c r="A1179" s="54"/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</row>
    <row r="1180" spans="1:64" ht="12.75">
      <c r="A1180" s="54"/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</row>
    <row r="1181" spans="1:64" ht="12.75">
      <c r="A1181" s="54"/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</row>
    <row r="1182" spans="1:64" ht="12.75">
      <c r="A1182" s="54"/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</row>
    <row r="1183" spans="1:64" ht="12.75">
      <c r="A1183" s="54"/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</row>
    <row r="1184" spans="1:64" ht="12.75">
      <c r="A1184" s="54"/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</row>
    <row r="1185" spans="1:64" ht="12.75">
      <c r="A1185" s="54"/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</row>
    <row r="1186" spans="1:64" ht="12.75">
      <c r="A1186" s="54"/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</row>
    <row r="1187" spans="1:64" ht="12.75">
      <c r="A1187" s="54"/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</row>
    <row r="1188" spans="1:64" ht="12.75">
      <c r="A1188" s="54"/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</row>
    <row r="1189" spans="1:64" ht="12.75">
      <c r="A1189" s="54"/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</row>
    <row r="1190" spans="1:64" ht="12.75">
      <c r="A1190" s="54"/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</row>
    <row r="1191" spans="1:64" ht="12.75">
      <c r="A1191" s="54"/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</row>
    <row r="1192" spans="1:64" ht="12.75">
      <c r="A1192" s="54"/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</row>
    <row r="1193" spans="1:64" ht="12.75">
      <c r="A1193" s="54"/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</row>
    <row r="1194" spans="1:64" ht="12.75">
      <c r="A1194" s="54"/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</row>
    <row r="1195" spans="1:64" ht="12.75">
      <c r="A1195" s="54"/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</row>
    <row r="1196" spans="1:64" ht="12.75">
      <c r="A1196" s="54"/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</row>
    <row r="1197" spans="1:64" ht="12.75">
      <c r="A1197" s="54"/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</row>
    <row r="1198" spans="1:64" ht="12.75">
      <c r="A1198" s="54"/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</row>
    <row r="1199" spans="1:64" ht="12.75">
      <c r="A1199" s="54"/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</row>
    <row r="1200" spans="1:64" ht="12.75">
      <c r="A1200" s="54"/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</row>
    <row r="1201" spans="1:64" ht="12.75">
      <c r="A1201" s="54"/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</row>
    <row r="1202" spans="1:64" ht="12.75">
      <c r="A1202" s="54"/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</row>
    <row r="1203" spans="1:64" ht="12.75">
      <c r="A1203" s="54"/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</row>
    <row r="1204" spans="1:64" ht="12.75">
      <c r="A1204" s="54"/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</row>
    <row r="1205" spans="1:64" ht="12.75">
      <c r="A1205" s="54"/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</row>
    <row r="1206" spans="1:64" ht="12.75">
      <c r="A1206" s="54"/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</row>
    <row r="1207" spans="1:64" ht="12.75">
      <c r="A1207" s="54"/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</row>
    <row r="1208" spans="1:64" ht="12.75">
      <c r="A1208" s="54"/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</row>
    <row r="1209" spans="1:64" ht="12.75">
      <c r="A1209" s="54"/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</row>
    <row r="1210" spans="1:64" ht="12.75">
      <c r="A1210" s="54"/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</row>
    <row r="1211" spans="1:64" ht="12.75">
      <c r="A1211" s="54"/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</row>
    <row r="1212" spans="1:64" ht="12.75">
      <c r="A1212" s="54"/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</row>
    <row r="1213" spans="1:64" ht="12.75">
      <c r="A1213" s="54"/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</row>
    <row r="1214" spans="1:64" ht="12.75">
      <c r="A1214" s="54"/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</row>
    <row r="1215" spans="1:64" ht="12.75">
      <c r="A1215" s="54"/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</row>
    <row r="1216" spans="1:64" ht="12.75">
      <c r="A1216" s="54"/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</row>
    <row r="1217" spans="1:64" ht="12.75">
      <c r="A1217" s="54"/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</row>
    <row r="1218" spans="1:64" ht="12.75">
      <c r="A1218" s="54"/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</row>
    <row r="1219" spans="1:64" ht="12.75">
      <c r="A1219" s="54"/>
      <c r="B1219" s="54"/>
      <c r="C1219" s="54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</row>
    <row r="1220" spans="1:64" ht="12.75">
      <c r="A1220" s="54"/>
      <c r="B1220" s="54"/>
      <c r="C1220" s="54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</row>
    <row r="1221" spans="1:64" ht="12.75">
      <c r="A1221" s="54"/>
      <c r="B1221" s="54"/>
      <c r="C1221" s="54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</row>
    <row r="1222" spans="1:64" ht="12.75">
      <c r="A1222" s="54"/>
      <c r="B1222" s="54"/>
      <c r="C1222" s="54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</row>
    <row r="1223" spans="1:64" ht="12.75">
      <c r="A1223" s="54"/>
      <c r="B1223" s="54"/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</row>
    <row r="1224" spans="1:64" ht="12.75">
      <c r="A1224" s="54"/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</row>
    <row r="1225" spans="1:64" ht="12.75">
      <c r="A1225" s="54"/>
      <c r="B1225" s="54"/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</row>
    <row r="1226" spans="1:64" ht="12.75">
      <c r="A1226" s="54"/>
      <c r="B1226" s="54"/>
      <c r="C1226" s="54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</row>
    <row r="1227" spans="1:64" ht="12.75">
      <c r="A1227" s="54"/>
      <c r="B1227" s="54"/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</row>
    <row r="1228" spans="1:64" ht="12.75">
      <c r="A1228" s="54"/>
      <c r="B1228" s="54"/>
      <c r="C1228" s="54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</row>
    <row r="1229" spans="1:64" ht="12.75">
      <c r="A1229" s="54"/>
      <c r="B1229" s="54"/>
      <c r="C1229" s="54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</row>
    <row r="1230" spans="1:64" ht="12.75">
      <c r="A1230" s="54"/>
      <c r="B1230" s="54"/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</row>
    <row r="1231" spans="1:64" ht="12.75">
      <c r="A1231" s="54"/>
      <c r="B1231" s="54"/>
      <c r="C1231" s="54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</row>
    <row r="1232" spans="1:64" ht="12.75">
      <c r="A1232" s="54"/>
      <c r="B1232" s="54"/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</row>
    <row r="1233" spans="1:64" ht="12.75">
      <c r="A1233" s="54"/>
      <c r="B1233" s="54"/>
      <c r="C1233" s="54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</row>
    <row r="1234" spans="1:64" ht="12.75">
      <c r="A1234" s="54"/>
      <c r="B1234" s="54"/>
      <c r="C1234" s="54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</row>
    <row r="1235" spans="1:64" ht="12.75">
      <c r="A1235" s="54"/>
      <c r="B1235" s="54"/>
      <c r="C1235" s="54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</row>
    <row r="1236" spans="1:64" ht="12.75">
      <c r="A1236" s="54"/>
      <c r="B1236" s="54"/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</row>
    <row r="1237" spans="1:64" ht="12.75">
      <c r="A1237" s="54"/>
      <c r="B1237" s="54"/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</row>
    <row r="1238" spans="1:64" ht="12.75">
      <c r="A1238" s="54"/>
      <c r="B1238" s="54"/>
      <c r="C1238" s="54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</row>
    <row r="1239" spans="1:64" ht="12.75">
      <c r="A1239" s="54"/>
      <c r="B1239" s="54"/>
      <c r="C1239" s="54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</row>
    <row r="1240" spans="1:64" ht="12.75">
      <c r="A1240" s="54"/>
      <c r="B1240" s="54"/>
      <c r="C1240" s="54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</row>
    <row r="1241" spans="1:64" ht="12.75">
      <c r="A1241" s="54"/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</row>
    <row r="1242" spans="1:64" ht="12.75">
      <c r="A1242" s="54"/>
      <c r="B1242" s="54"/>
      <c r="C1242" s="54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</row>
    <row r="1243" spans="1:64" ht="12.75">
      <c r="A1243" s="54"/>
      <c r="B1243" s="54"/>
      <c r="C1243" s="54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</row>
    <row r="1244" spans="1:64" ht="12.75">
      <c r="A1244" s="54"/>
      <c r="B1244" s="54"/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</row>
    <row r="1245" spans="1:64" ht="12.75">
      <c r="A1245" s="54"/>
      <c r="B1245" s="54"/>
      <c r="C1245" s="54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</row>
    <row r="1246" spans="1:64" ht="12.75">
      <c r="A1246" s="54"/>
      <c r="B1246" s="54"/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</row>
    <row r="1247" spans="1:64" ht="12.75">
      <c r="A1247" s="54"/>
      <c r="B1247" s="54"/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</row>
    <row r="1248" spans="1:64" ht="12.75">
      <c r="A1248" s="54"/>
      <c r="B1248" s="54"/>
      <c r="C1248" s="54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</row>
    <row r="1249" spans="1:64" ht="12.75">
      <c r="A1249" s="54"/>
      <c r="B1249" s="54"/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</row>
    <row r="1250" spans="1:64" ht="12.75">
      <c r="A1250" s="54"/>
      <c r="B1250" s="54"/>
      <c r="C1250" s="54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</row>
    <row r="1251" spans="1:64" ht="12.75">
      <c r="A1251" s="54"/>
      <c r="B1251" s="54"/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</row>
    <row r="1252" spans="1:64" ht="12.75">
      <c r="A1252" s="54"/>
      <c r="B1252" s="54"/>
      <c r="C1252" s="54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</row>
    <row r="1253" spans="1:64" ht="12.75">
      <c r="A1253" s="54"/>
      <c r="B1253" s="54"/>
      <c r="C1253" s="54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</row>
    <row r="1254" spans="1:64" ht="12.75">
      <c r="A1254" s="54"/>
      <c r="B1254" s="54"/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</row>
    <row r="1255" spans="1:64" ht="12.75">
      <c r="A1255" s="54"/>
      <c r="B1255" s="54"/>
      <c r="C1255" s="54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</row>
    <row r="1256" spans="1:64" ht="12.75">
      <c r="A1256" s="54"/>
      <c r="B1256" s="54"/>
      <c r="C1256" s="54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</row>
    <row r="1257" spans="1:64" ht="12.75">
      <c r="A1257" s="54"/>
      <c r="B1257" s="54"/>
      <c r="C1257" s="54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</row>
    <row r="1258" spans="1:64" ht="12.75">
      <c r="A1258" s="54"/>
      <c r="B1258" s="54"/>
      <c r="C1258" s="54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</row>
    <row r="1259" spans="1:64" ht="12.75">
      <c r="A1259" s="54"/>
      <c r="B1259" s="54"/>
      <c r="C1259" s="54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</row>
    <row r="1260" spans="1:64" ht="12.75">
      <c r="A1260" s="54"/>
      <c r="B1260" s="54"/>
      <c r="C1260" s="54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</row>
    <row r="1261" spans="1:64" ht="12.75">
      <c r="A1261" s="54"/>
      <c r="B1261" s="54"/>
      <c r="C1261" s="54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</row>
    <row r="1262" spans="1:64" ht="12.75">
      <c r="A1262" s="54"/>
      <c r="B1262" s="54"/>
      <c r="C1262" s="54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</row>
    <row r="1263" spans="1:64" ht="12.75">
      <c r="A1263" s="54"/>
      <c r="B1263" s="54"/>
      <c r="C1263" s="54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</row>
    <row r="1264" spans="1:64" ht="12.75">
      <c r="A1264" s="54"/>
      <c r="B1264" s="54"/>
      <c r="C1264" s="54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</row>
    <row r="1265" spans="1:64" ht="12.75">
      <c r="A1265" s="54"/>
      <c r="B1265" s="54"/>
      <c r="C1265" s="54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</row>
    <row r="1266" spans="1:64" ht="12.75">
      <c r="A1266" s="54"/>
      <c r="B1266" s="54"/>
      <c r="C1266" s="54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</row>
    <row r="1267" spans="1:64" ht="12.75">
      <c r="A1267" s="54"/>
      <c r="B1267" s="54"/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</row>
    <row r="1268" spans="1:64" ht="12.75">
      <c r="A1268" s="54"/>
      <c r="B1268" s="54"/>
      <c r="C1268" s="54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</row>
    <row r="1269" spans="1:64" ht="12.75">
      <c r="A1269" s="54"/>
      <c r="B1269" s="54"/>
      <c r="C1269" s="54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</row>
    <row r="1270" spans="1:64" ht="12.75">
      <c r="A1270" s="54"/>
      <c r="B1270" s="54"/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</row>
    <row r="1271" spans="1:64" ht="12.75">
      <c r="A1271" s="54"/>
      <c r="B1271" s="54"/>
      <c r="C1271" s="54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</row>
    <row r="1272" spans="1:64" ht="12.75">
      <c r="A1272" s="54"/>
      <c r="B1272" s="54"/>
      <c r="C1272" s="54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</row>
    <row r="1273" spans="1:64" ht="12.75">
      <c r="A1273" s="54"/>
      <c r="B1273" s="54"/>
      <c r="C1273" s="54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</row>
    <row r="1274" spans="1:64" ht="12.75">
      <c r="A1274" s="54"/>
      <c r="B1274" s="54"/>
      <c r="C1274" s="54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</row>
    <row r="1275" spans="1:64" ht="12.75">
      <c r="A1275" s="54"/>
      <c r="B1275" s="54"/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</row>
    <row r="1276" spans="1:64" ht="12.75">
      <c r="A1276" s="54"/>
      <c r="B1276" s="54"/>
      <c r="C1276" s="54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</row>
    <row r="1277" spans="1:64" ht="12.75">
      <c r="A1277" s="54"/>
      <c r="B1277" s="54"/>
      <c r="C1277" s="54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</row>
    <row r="1278" spans="1:64" ht="12.75">
      <c r="A1278" s="54"/>
      <c r="B1278" s="54"/>
      <c r="C1278" s="54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</row>
    <row r="1279" spans="1:64" ht="12.75">
      <c r="A1279" s="54"/>
      <c r="B1279" s="54"/>
      <c r="C1279" s="54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</row>
    <row r="1280" spans="1:64" ht="12.75">
      <c r="A1280" s="54"/>
      <c r="B1280" s="54"/>
      <c r="C1280" s="54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</row>
    <row r="1281" spans="1:64" ht="12.75">
      <c r="A1281" s="54"/>
      <c r="B1281" s="54"/>
      <c r="C1281" s="54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</row>
    <row r="1282" spans="1:64" ht="12.75">
      <c r="A1282" s="54"/>
      <c r="B1282" s="54"/>
      <c r="C1282" s="54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</row>
    <row r="1283" spans="1:64" ht="12.75">
      <c r="A1283" s="54"/>
      <c r="B1283" s="54"/>
      <c r="C1283" s="54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</row>
    <row r="1284" spans="1:64" ht="12.75">
      <c r="A1284" s="54"/>
      <c r="B1284" s="54"/>
      <c r="C1284" s="54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</row>
    <row r="1285" spans="1:64" ht="12.75">
      <c r="A1285" s="54"/>
      <c r="B1285" s="54"/>
      <c r="C1285" s="54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</row>
    <row r="1286" spans="1:64" ht="12.75">
      <c r="A1286" s="54"/>
      <c r="B1286" s="54"/>
      <c r="C1286" s="54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</row>
    <row r="1287" spans="1:64" ht="12.75">
      <c r="A1287" s="54"/>
      <c r="B1287" s="54"/>
      <c r="C1287" s="54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</row>
    <row r="1288" spans="1:64" ht="12.75">
      <c r="A1288" s="54"/>
      <c r="B1288" s="54"/>
      <c r="C1288" s="54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</row>
    <row r="1289" spans="1:64" ht="12.75">
      <c r="A1289" s="54"/>
      <c r="B1289" s="54"/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</row>
    <row r="1290" spans="1:64" ht="12.75">
      <c r="A1290" s="54"/>
      <c r="B1290" s="54"/>
      <c r="C1290" s="54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</row>
    <row r="1291" spans="1:64" ht="12.75">
      <c r="A1291" s="54"/>
      <c r="B1291" s="54"/>
      <c r="C1291" s="54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</row>
    <row r="1292" spans="1:64" ht="12.75">
      <c r="A1292" s="54"/>
      <c r="B1292" s="54"/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</row>
    <row r="1293" spans="1:64" ht="12.75">
      <c r="A1293" s="54"/>
      <c r="B1293" s="54"/>
      <c r="C1293" s="54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</row>
    <row r="1294" spans="1:64" ht="12.75">
      <c r="A1294" s="54"/>
      <c r="B1294" s="54"/>
      <c r="C1294" s="54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</row>
    <row r="1295" spans="1:64" ht="12.75">
      <c r="A1295" s="54"/>
      <c r="B1295" s="54"/>
      <c r="C1295" s="54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</row>
    <row r="1296" spans="1:64" ht="12.75">
      <c r="A1296" s="54"/>
      <c r="B1296" s="54"/>
      <c r="C1296" s="54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</row>
    <row r="1297" spans="1:64" ht="12.75">
      <c r="A1297" s="54"/>
      <c r="B1297" s="54"/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</row>
    <row r="1298" spans="1:64" ht="12.75">
      <c r="A1298" s="54"/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</row>
    <row r="1299" spans="1:64" ht="12.75">
      <c r="A1299" s="54"/>
      <c r="B1299" s="54"/>
      <c r="C1299" s="54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</row>
    <row r="1300" spans="1:64" ht="12.75">
      <c r="A1300" s="54"/>
      <c r="B1300" s="54"/>
      <c r="C1300" s="54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</row>
    <row r="1301" spans="1:64" ht="12.75">
      <c r="A1301" s="54"/>
      <c r="B1301" s="54"/>
      <c r="C1301" s="54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</row>
    <row r="1302" spans="1:64" ht="12.75">
      <c r="A1302" s="54"/>
      <c r="B1302" s="54"/>
      <c r="C1302" s="54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</row>
    <row r="1303" spans="1:64" ht="12.75">
      <c r="A1303" s="54"/>
      <c r="B1303" s="54"/>
      <c r="C1303" s="54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</row>
    <row r="1304" spans="1:64" ht="12.75">
      <c r="A1304" s="54"/>
      <c r="B1304" s="54"/>
      <c r="C1304" s="54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</row>
    <row r="1305" spans="1:64" ht="12.75">
      <c r="A1305" s="54"/>
      <c r="B1305" s="54"/>
      <c r="C1305" s="54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</row>
    <row r="1306" spans="1:64" ht="12.75">
      <c r="A1306" s="54"/>
      <c r="B1306" s="54"/>
      <c r="C1306" s="54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</row>
    <row r="1307" spans="1:64" ht="12.75">
      <c r="A1307" s="54"/>
      <c r="B1307" s="54"/>
      <c r="C1307" s="54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</row>
    <row r="1308" spans="1:64" ht="12.75">
      <c r="A1308" s="54"/>
      <c r="B1308" s="54"/>
      <c r="C1308" s="54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</row>
    <row r="1309" spans="1:64" ht="12.75">
      <c r="A1309" s="54"/>
      <c r="B1309" s="54"/>
      <c r="C1309" s="54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</row>
    <row r="1310" spans="1:64" ht="12.75">
      <c r="A1310" s="54"/>
      <c r="B1310" s="54"/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</row>
    <row r="1311" spans="1:64" ht="12.75">
      <c r="A1311" s="54"/>
      <c r="B1311" s="54"/>
      <c r="C1311" s="54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</row>
    <row r="1312" spans="1:64" ht="12.75">
      <c r="A1312" s="54"/>
      <c r="B1312" s="54"/>
      <c r="C1312" s="54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</row>
    <row r="1313" spans="1:64" ht="12.75">
      <c r="A1313" s="54"/>
      <c r="B1313" s="54"/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</row>
    <row r="1314" spans="1:64" ht="12.75">
      <c r="A1314" s="54"/>
      <c r="B1314" s="54"/>
      <c r="C1314" s="54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</row>
    <row r="1315" spans="1:64" ht="12.75">
      <c r="A1315" s="54"/>
      <c r="B1315" s="54"/>
      <c r="C1315" s="54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</row>
    <row r="1316" spans="1:64" ht="12.75">
      <c r="A1316" s="54"/>
      <c r="B1316" s="54"/>
      <c r="C1316" s="54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</row>
    <row r="1317" spans="1:64" ht="12.75">
      <c r="A1317" s="54"/>
      <c r="B1317" s="54"/>
      <c r="C1317" s="54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</row>
    <row r="1318" spans="1:64" ht="12.75">
      <c r="A1318" s="54"/>
      <c r="B1318" s="54"/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</row>
    <row r="1319" spans="1:64" ht="12.75">
      <c r="A1319" s="54"/>
      <c r="B1319" s="54"/>
      <c r="C1319" s="54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</row>
    <row r="1320" spans="1:64" ht="12.75">
      <c r="A1320" s="54"/>
      <c r="B1320" s="54"/>
      <c r="C1320" s="54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</row>
    <row r="1321" spans="1:64" ht="12.75">
      <c r="A1321" s="54"/>
      <c r="B1321" s="54"/>
      <c r="C1321" s="54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</row>
    <row r="1322" spans="1:64" ht="12.75">
      <c r="A1322" s="54"/>
      <c r="B1322" s="54"/>
      <c r="C1322" s="54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</row>
    <row r="1323" spans="1:64" ht="12.75">
      <c r="A1323" s="54"/>
      <c r="B1323" s="54"/>
      <c r="C1323" s="54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</row>
    <row r="1324" spans="1:64" ht="12.75">
      <c r="A1324" s="54"/>
      <c r="B1324" s="54"/>
      <c r="C1324" s="54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</row>
    <row r="1325" spans="1:64" ht="12.75">
      <c r="A1325" s="54"/>
      <c r="B1325" s="54"/>
      <c r="C1325" s="54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</row>
    <row r="1326" spans="1:64" ht="12.75">
      <c r="A1326" s="54"/>
      <c r="B1326" s="54"/>
      <c r="C1326" s="54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</row>
    <row r="1327" spans="1:64" ht="12.75">
      <c r="A1327" s="54"/>
      <c r="B1327" s="54"/>
      <c r="C1327" s="54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</row>
    <row r="1328" spans="1:64" ht="12.75">
      <c r="A1328" s="54"/>
      <c r="B1328" s="54"/>
      <c r="C1328" s="54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</row>
    <row r="1329" spans="1:64" ht="12.75">
      <c r="A1329" s="54"/>
      <c r="B1329" s="54"/>
      <c r="C1329" s="54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</row>
    <row r="1330" spans="1:64" ht="12.75">
      <c r="A1330" s="54"/>
      <c r="B1330" s="54"/>
      <c r="C1330" s="54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</row>
    <row r="1331" spans="1:64" ht="12.75">
      <c r="A1331" s="54"/>
      <c r="B1331" s="54"/>
      <c r="C1331" s="54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</row>
    <row r="1332" spans="1:64" ht="12.75">
      <c r="A1332" s="54"/>
      <c r="B1332" s="54"/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</row>
    <row r="1333" spans="1:64" ht="12.75">
      <c r="A1333" s="54"/>
      <c r="B1333" s="54"/>
      <c r="C1333" s="54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</row>
    <row r="1334" spans="1:64" ht="12.75">
      <c r="A1334" s="54"/>
      <c r="B1334" s="54"/>
      <c r="C1334" s="54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</row>
    <row r="1335" spans="1:64" ht="12.75">
      <c r="A1335" s="54"/>
      <c r="B1335" s="54"/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</row>
    <row r="1336" spans="1:64" ht="12.75">
      <c r="A1336" s="54"/>
      <c r="B1336" s="54"/>
      <c r="C1336" s="54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</row>
    <row r="1337" spans="1:64" ht="12.75">
      <c r="A1337" s="54"/>
      <c r="B1337" s="54"/>
      <c r="C1337" s="54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</row>
    <row r="1338" spans="1:64" ht="12.75">
      <c r="A1338" s="54"/>
      <c r="B1338" s="54"/>
      <c r="C1338" s="54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</row>
    <row r="1339" spans="1:64" ht="12.75">
      <c r="A1339" s="54"/>
      <c r="B1339" s="54"/>
      <c r="C1339" s="54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</row>
    <row r="1340" spans="1:64" ht="12.75">
      <c r="A1340" s="54"/>
      <c r="B1340" s="54"/>
      <c r="C1340" s="54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</row>
    <row r="1341" spans="1:64" ht="12.75">
      <c r="A1341" s="54"/>
      <c r="B1341" s="54"/>
      <c r="C1341" s="54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</row>
    <row r="1342" spans="1:64" ht="12.75">
      <c r="A1342" s="54"/>
      <c r="B1342" s="54"/>
      <c r="C1342" s="54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</row>
    <row r="1343" spans="1:64" ht="12.75">
      <c r="A1343" s="54"/>
      <c r="B1343" s="54"/>
      <c r="C1343" s="54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</row>
    <row r="1344" spans="1:64" ht="12.75">
      <c r="A1344" s="54"/>
      <c r="B1344" s="54"/>
      <c r="C1344" s="54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</row>
    <row r="1345" spans="1:64" ht="12.75">
      <c r="A1345" s="54"/>
      <c r="B1345" s="54"/>
      <c r="C1345" s="54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</row>
    <row r="1346" spans="1:64" ht="12.75">
      <c r="A1346" s="54"/>
      <c r="B1346" s="54"/>
      <c r="C1346" s="54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</row>
    <row r="1347" spans="1:64" ht="12.75">
      <c r="A1347" s="54"/>
      <c r="B1347" s="54"/>
      <c r="C1347" s="54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</row>
    <row r="1348" spans="1:64" ht="12.75">
      <c r="A1348" s="54"/>
      <c r="B1348" s="54"/>
      <c r="C1348" s="54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</row>
    <row r="1349" spans="1:64" ht="12.75">
      <c r="A1349" s="54"/>
      <c r="B1349" s="54"/>
      <c r="C1349" s="54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</row>
    <row r="1350" spans="1:64" ht="12.75">
      <c r="A1350" s="54"/>
      <c r="B1350" s="54"/>
      <c r="C1350" s="54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</row>
    <row r="1351" spans="1:64" ht="12.75">
      <c r="A1351" s="54"/>
      <c r="B1351" s="54"/>
      <c r="C1351" s="54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</row>
    <row r="1352" spans="1:64" ht="12.75">
      <c r="A1352" s="54"/>
      <c r="B1352" s="54"/>
      <c r="C1352" s="54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</row>
    <row r="1353" spans="1:64" ht="12.75">
      <c r="A1353" s="54"/>
      <c r="B1353" s="54"/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</row>
    <row r="1354" spans="1:64" ht="12.75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</row>
    <row r="1355" spans="1:64" ht="12.75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</row>
    <row r="1356" spans="1:64" ht="12.75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</row>
    <row r="1357" spans="1:64" ht="12.75">
      <c r="A1357" s="54"/>
      <c r="B1357" s="54"/>
      <c r="C1357" s="54"/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</row>
    <row r="1358" spans="1:64" ht="12.75">
      <c r="A1358" s="54"/>
      <c r="B1358" s="54"/>
      <c r="C1358" s="54"/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</row>
    <row r="1359" spans="1:64" ht="12.75">
      <c r="A1359" s="54"/>
      <c r="B1359" s="54"/>
      <c r="C1359" s="54"/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</row>
    <row r="1360" spans="1:64" ht="12.75">
      <c r="A1360" s="54"/>
      <c r="B1360" s="54"/>
      <c r="C1360" s="54"/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</row>
    <row r="1361" spans="1:64" ht="12.75">
      <c r="A1361" s="54"/>
      <c r="B1361" s="54"/>
      <c r="C1361" s="54"/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</row>
    <row r="1362" spans="1:64" ht="12.75">
      <c r="A1362" s="54"/>
      <c r="B1362" s="54"/>
      <c r="C1362" s="54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</row>
    <row r="1363" spans="1:64" ht="12.75">
      <c r="A1363" s="54"/>
      <c r="B1363" s="54"/>
      <c r="C1363" s="54"/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</row>
    <row r="1364" spans="1:64" ht="12.75">
      <c r="A1364" s="54"/>
      <c r="B1364" s="54"/>
      <c r="C1364" s="54"/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</row>
    <row r="1365" spans="1:64" ht="12.75">
      <c r="A1365" s="54"/>
      <c r="B1365" s="54"/>
      <c r="C1365" s="54"/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</row>
    <row r="1366" spans="1:64" ht="12.75">
      <c r="A1366" s="54"/>
      <c r="B1366" s="54"/>
      <c r="C1366" s="54"/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</row>
    <row r="1367" spans="1:64" ht="12.75">
      <c r="A1367" s="54"/>
      <c r="B1367" s="54"/>
      <c r="C1367" s="54"/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</row>
    <row r="1368" spans="1:64" ht="12.75">
      <c r="A1368" s="54"/>
      <c r="B1368" s="54"/>
      <c r="C1368" s="54"/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</row>
    <row r="1369" spans="1:64" ht="12.75">
      <c r="A1369" s="54"/>
      <c r="B1369" s="54"/>
      <c r="C1369" s="54"/>
      <c r="D1369" s="54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</row>
    <row r="1370" spans="1:64" ht="12.75">
      <c r="A1370" s="54"/>
      <c r="B1370" s="54"/>
      <c r="C1370" s="54"/>
      <c r="D1370" s="54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</row>
    <row r="1371" spans="1:64" ht="12.75">
      <c r="A1371" s="54"/>
      <c r="B1371" s="54"/>
      <c r="C1371" s="54"/>
      <c r="D1371" s="54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</row>
    <row r="1372" spans="1:64" ht="12.75">
      <c r="A1372" s="54"/>
      <c r="B1372" s="54"/>
      <c r="C1372" s="54"/>
      <c r="D1372" s="54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</row>
    <row r="1373" spans="1:64" ht="12.75">
      <c r="A1373" s="54"/>
      <c r="B1373" s="54"/>
      <c r="C1373" s="54"/>
      <c r="D1373" s="54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</row>
    <row r="1374" spans="1:64" ht="12.75">
      <c r="A1374" s="54"/>
      <c r="B1374" s="54"/>
      <c r="C1374" s="54"/>
      <c r="D1374" s="54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</row>
    <row r="1375" spans="1:64" ht="12.75">
      <c r="A1375" s="54"/>
      <c r="B1375" s="54"/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</row>
    <row r="1376" spans="1:64" ht="12.75">
      <c r="A1376" s="54"/>
      <c r="B1376" s="54"/>
      <c r="C1376" s="54"/>
      <c r="D1376" s="54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</row>
    <row r="1377" spans="1:64" ht="12.75">
      <c r="A1377" s="54"/>
      <c r="B1377" s="54"/>
      <c r="C1377" s="54"/>
      <c r="D1377" s="54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</row>
    <row r="1378" spans="1:64" ht="12.75">
      <c r="A1378" s="54"/>
      <c r="B1378" s="54"/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</row>
    <row r="1379" spans="1:64" ht="12.75">
      <c r="A1379" s="54"/>
      <c r="B1379" s="54"/>
      <c r="C1379" s="54"/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</row>
    <row r="1380" spans="1:64" ht="12.75">
      <c r="A1380" s="54"/>
      <c r="B1380" s="54"/>
      <c r="C1380" s="54"/>
      <c r="D1380" s="54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</row>
    <row r="1381" spans="1:64" ht="12.75">
      <c r="A1381" s="54"/>
      <c r="B1381" s="54"/>
      <c r="C1381" s="54"/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</row>
    <row r="1382" spans="1:64" ht="12.75">
      <c r="A1382" s="54"/>
      <c r="B1382" s="54"/>
      <c r="C1382" s="54"/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</row>
    <row r="1383" spans="1:64" ht="12.75">
      <c r="A1383" s="54"/>
      <c r="B1383" s="54"/>
      <c r="C1383" s="54"/>
      <c r="D1383" s="54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</row>
    <row r="1384" spans="1:64" ht="12.75">
      <c r="A1384" s="54"/>
      <c r="B1384" s="54"/>
      <c r="C1384" s="54"/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</row>
    <row r="1385" spans="1:64" ht="12.75">
      <c r="A1385" s="54"/>
      <c r="B1385" s="54"/>
      <c r="C1385" s="54"/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</row>
    <row r="1386" spans="1:64" ht="12.75">
      <c r="A1386" s="54"/>
      <c r="B1386" s="54"/>
      <c r="C1386" s="54"/>
      <c r="D1386" s="54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</row>
    <row r="1387" spans="1:64" ht="12.75">
      <c r="A1387" s="54"/>
      <c r="B1387" s="54"/>
      <c r="C1387" s="54"/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</row>
    <row r="1388" spans="1:64" ht="12.75">
      <c r="A1388" s="54"/>
      <c r="B1388" s="54"/>
      <c r="C1388" s="54"/>
      <c r="D1388" s="54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</row>
    <row r="1389" spans="1:64" ht="12.75">
      <c r="A1389" s="54"/>
      <c r="B1389" s="54"/>
      <c r="C1389" s="54"/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</row>
    <row r="1390" spans="1:64" ht="12.75">
      <c r="A1390" s="54"/>
      <c r="B1390" s="54"/>
      <c r="C1390" s="54"/>
      <c r="D1390" s="54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</row>
    <row r="1391" spans="1:64" ht="12.75">
      <c r="A1391" s="54"/>
      <c r="B1391" s="54"/>
      <c r="C1391" s="54"/>
      <c r="D1391" s="54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</row>
    <row r="1392" spans="1:64" ht="12.75">
      <c r="A1392" s="54"/>
      <c r="B1392" s="54"/>
      <c r="C1392" s="54"/>
      <c r="D1392" s="54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</row>
    <row r="1393" spans="1:64" ht="12.75">
      <c r="A1393" s="54"/>
      <c r="B1393" s="54"/>
      <c r="C1393" s="54"/>
      <c r="D1393" s="54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</row>
    <row r="1394" spans="1:64" ht="12.75">
      <c r="A1394" s="54"/>
      <c r="B1394" s="54"/>
      <c r="C1394" s="54"/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</row>
    <row r="1395" spans="1:64" ht="12.75">
      <c r="A1395" s="54"/>
      <c r="B1395" s="54"/>
      <c r="C1395" s="54"/>
      <c r="D1395" s="54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</row>
    <row r="1396" spans="1:64" ht="12.75">
      <c r="A1396" s="54"/>
      <c r="B1396" s="54"/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</row>
    <row r="1397" spans="1:64" ht="12.75">
      <c r="A1397" s="54"/>
      <c r="B1397" s="54"/>
      <c r="C1397" s="54"/>
      <c r="D1397" s="54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</row>
    <row r="1398" spans="1:64" ht="12.75">
      <c r="A1398" s="54"/>
      <c r="B1398" s="54"/>
      <c r="C1398" s="54"/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</row>
    <row r="1399" spans="1:64" ht="12.75">
      <c r="A1399" s="54"/>
      <c r="B1399" s="54"/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</row>
    <row r="1400" spans="1:64" ht="12.75">
      <c r="A1400" s="54"/>
      <c r="B1400" s="54"/>
      <c r="C1400" s="54"/>
      <c r="D1400" s="54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</row>
    <row r="1401" spans="1:64" ht="12.75">
      <c r="A1401" s="54"/>
      <c r="B1401" s="54"/>
      <c r="C1401" s="54"/>
      <c r="D1401" s="54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</row>
    <row r="1402" spans="1:64" ht="12.75">
      <c r="A1402" s="54"/>
      <c r="B1402" s="54"/>
      <c r="C1402" s="54"/>
      <c r="D1402" s="54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</row>
    <row r="1403" spans="1:64" ht="12.75">
      <c r="A1403" s="54"/>
      <c r="B1403" s="54"/>
      <c r="C1403" s="54"/>
      <c r="D1403" s="54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</row>
    <row r="1404" spans="1:64" ht="12.75">
      <c r="A1404" s="54"/>
      <c r="B1404" s="54"/>
      <c r="C1404" s="54"/>
      <c r="D1404" s="54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</row>
    <row r="1405" spans="1:64" ht="12.75">
      <c r="A1405" s="54"/>
      <c r="B1405" s="54"/>
      <c r="C1405" s="54"/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</row>
    <row r="1406" spans="1:64" ht="12.75">
      <c r="A1406" s="54"/>
      <c r="B1406" s="54"/>
      <c r="C1406" s="54"/>
      <c r="D1406" s="54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</row>
    <row r="1407" spans="1:64" ht="12.75">
      <c r="A1407" s="54"/>
      <c r="B1407" s="54"/>
      <c r="C1407" s="54"/>
      <c r="D1407" s="54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</row>
    <row r="1408" spans="1:64" ht="12.75">
      <c r="A1408" s="54"/>
      <c r="B1408" s="54"/>
      <c r="C1408" s="54"/>
      <c r="D1408" s="54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</row>
    <row r="1409" spans="1:64" ht="12.75">
      <c r="A1409" s="54"/>
      <c r="B1409" s="54"/>
      <c r="C1409" s="54"/>
      <c r="D1409" s="54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</row>
    <row r="1410" spans="1:64" ht="12.75">
      <c r="A1410" s="54"/>
      <c r="B1410" s="54"/>
      <c r="C1410" s="54"/>
      <c r="D1410" s="54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</row>
    <row r="1411" spans="1:64" ht="12.75">
      <c r="A1411" s="54"/>
      <c r="B1411" s="54"/>
      <c r="C1411" s="54"/>
      <c r="D1411" s="54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</row>
    <row r="1412" spans="1:64" ht="12.75">
      <c r="A1412" s="54"/>
      <c r="B1412" s="54"/>
      <c r="C1412" s="54"/>
      <c r="D1412" s="54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</row>
    <row r="1413" spans="1:64" ht="12.75">
      <c r="A1413" s="54"/>
      <c r="B1413" s="54"/>
      <c r="C1413" s="54"/>
      <c r="D1413" s="54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</row>
    <row r="1414" spans="1:64" ht="12.75">
      <c r="A1414" s="54"/>
      <c r="B1414" s="54"/>
      <c r="C1414" s="54"/>
      <c r="D1414" s="54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</row>
    <row r="1415" spans="1:64" ht="12.75">
      <c r="A1415" s="54"/>
      <c r="B1415" s="54"/>
      <c r="C1415" s="54"/>
      <c r="D1415" s="54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</row>
    <row r="1416" spans="1:64" ht="12.75">
      <c r="A1416" s="54"/>
      <c r="B1416" s="54"/>
      <c r="C1416" s="54"/>
      <c r="D1416" s="54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</row>
    <row r="1417" spans="1:64" ht="12.75">
      <c r="A1417" s="54"/>
      <c r="B1417" s="54"/>
      <c r="C1417" s="54"/>
      <c r="D1417" s="54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</row>
    <row r="1418" spans="1:64" ht="12.75">
      <c r="A1418" s="54"/>
      <c r="B1418" s="54"/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</row>
    <row r="1419" spans="1:64" ht="12.75">
      <c r="A1419" s="54"/>
      <c r="B1419" s="54"/>
      <c r="C1419" s="54"/>
      <c r="D1419" s="54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</row>
    <row r="1420" spans="1:64" ht="12.75">
      <c r="A1420" s="54"/>
      <c r="B1420" s="54"/>
      <c r="C1420" s="54"/>
      <c r="D1420" s="54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</row>
    <row r="1421" spans="1:64" ht="12.75">
      <c r="A1421" s="54"/>
      <c r="B1421" s="54"/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</row>
    <row r="1422" spans="1:64" ht="12.75">
      <c r="A1422" s="54"/>
      <c r="B1422" s="54"/>
      <c r="C1422" s="54"/>
      <c r="D1422" s="54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</row>
    <row r="1423" spans="1:64" ht="12.75">
      <c r="A1423" s="54"/>
      <c r="B1423" s="54"/>
      <c r="C1423" s="54"/>
      <c r="D1423" s="54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</row>
    <row r="1424" spans="1:64" ht="12.75">
      <c r="A1424" s="54"/>
      <c r="B1424" s="54"/>
      <c r="C1424" s="54"/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</row>
    <row r="1425" spans="1:64" ht="12.75">
      <c r="A1425" s="54"/>
      <c r="B1425" s="54"/>
      <c r="C1425" s="54"/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</row>
    <row r="1426" spans="1:64" ht="12.75">
      <c r="A1426" s="54"/>
      <c r="B1426" s="54"/>
      <c r="C1426" s="54"/>
      <c r="D1426" s="54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</row>
    <row r="1427" spans="1:64" ht="12.75">
      <c r="A1427" s="54"/>
      <c r="B1427" s="54"/>
      <c r="C1427" s="54"/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</row>
    <row r="1428" spans="1:64" ht="12.75">
      <c r="A1428" s="54"/>
      <c r="B1428" s="54"/>
      <c r="C1428" s="54"/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</row>
    <row r="1429" spans="1:64" ht="12.75">
      <c r="A1429" s="54"/>
      <c r="B1429" s="54"/>
      <c r="C1429" s="54"/>
      <c r="D1429" s="54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</row>
    <row r="1430" spans="1:64" ht="12.75">
      <c r="A1430" s="54"/>
      <c r="B1430" s="54"/>
      <c r="C1430" s="54"/>
      <c r="D1430" s="54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</row>
    <row r="1431" spans="1:64" ht="12.75">
      <c r="A1431" s="54"/>
      <c r="B1431" s="54"/>
      <c r="C1431" s="54"/>
      <c r="D1431" s="54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</row>
    <row r="1432" spans="1:64" ht="12.75">
      <c r="A1432" s="54"/>
      <c r="B1432" s="54"/>
      <c r="C1432" s="54"/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</row>
    <row r="1433" spans="1:64" ht="12.75">
      <c r="A1433" s="54"/>
      <c r="B1433" s="54"/>
      <c r="C1433" s="54"/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</row>
    <row r="1434" spans="1:64" ht="12.75">
      <c r="A1434" s="54"/>
      <c r="B1434" s="54"/>
      <c r="C1434" s="54"/>
      <c r="D1434" s="54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</row>
    <row r="1435" spans="1:64" ht="12.75">
      <c r="A1435" s="54"/>
      <c r="B1435" s="54"/>
      <c r="C1435" s="54"/>
      <c r="D1435" s="54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</row>
    <row r="1436" spans="1:64" ht="12.75">
      <c r="A1436" s="54"/>
      <c r="B1436" s="54"/>
      <c r="C1436" s="54"/>
      <c r="D1436" s="54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</row>
    <row r="1437" spans="1:64" ht="12.75">
      <c r="A1437" s="54"/>
      <c r="B1437" s="54"/>
      <c r="C1437" s="54"/>
      <c r="D1437" s="54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</row>
    <row r="1438" spans="1:64" ht="12.75">
      <c r="A1438" s="54"/>
      <c r="B1438" s="54"/>
      <c r="C1438" s="54"/>
      <c r="D1438" s="54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</row>
    <row r="1439" spans="1:64" ht="12.75">
      <c r="A1439" s="54"/>
      <c r="B1439" s="54"/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</row>
    <row r="1440" spans="1:64" ht="12.75">
      <c r="A1440" s="54"/>
      <c r="B1440" s="54"/>
      <c r="C1440" s="54"/>
      <c r="D1440" s="54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</row>
    <row r="1441" spans="1:64" ht="12.75">
      <c r="A1441" s="54"/>
      <c r="B1441" s="54"/>
      <c r="C1441" s="54"/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</row>
    <row r="1442" spans="1:64" ht="12.75">
      <c r="A1442" s="54"/>
      <c r="B1442" s="54"/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</row>
    <row r="1443" spans="1:64" ht="12.75">
      <c r="A1443" s="54"/>
      <c r="B1443" s="54"/>
      <c r="C1443" s="54"/>
      <c r="D1443" s="54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</row>
    <row r="1444" spans="1:64" ht="12.75">
      <c r="A1444" s="54"/>
      <c r="B1444" s="54"/>
      <c r="C1444" s="54"/>
      <c r="D1444" s="54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</row>
    <row r="1445" spans="1:64" ht="12.75">
      <c r="A1445" s="54"/>
      <c r="B1445" s="54"/>
      <c r="C1445" s="54"/>
      <c r="D1445" s="54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</row>
    <row r="1446" spans="1:64" ht="12.75">
      <c r="A1446" s="54"/>
      <c r="B1446" s="54"/>
      <c r="C1446" s="54"/>
      <c r="D1446" s="54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</row>
    <row r="1447" spans="1:64" ht="12.75">
      <c r="A1447" s="54"/>
      <c r="B1447" s="54"/>
      <c r="C1447" s="54"/>
      <c r="D1447" s="54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</row>
    <row r="1448" spans="1:64" ht="12.75">
      <c r="A1448" s="54"/>
      <c r="B1448" s="54"/>
      <c r="C1448" s="54"/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</row>
    <row r="1449" spans="1:64" ht="12.75">
      <c r="A1449" s="54"/>
      <c r="B1449" s="54"/>
      <c r="C1449" s="54"/>
      <c r="D1449" s="54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</row>
    <row r="1450" spans="1:64" ht="12.75">
      <c r="A1450" s="54"/>
      <c r="B1450" s="54"/>
      <c r="C1450" s="54"/>
      <c r="D1450" s="54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</row>
    <row r="1451" spans="1:64" ht="12.75">
      <c r="A1451" s="54"/>
      <c r="B1451" s="54"/>
      <c r="C1451" s="54"/>
      <c r="D1451" s="54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</row>
    <row r="1452" spans="1:64" ht="12.75">
      <c r="A1452" s="54"/>
      <c r="B1452" s="54"/>
      <c r="C1452" s="54"/>
      <c r="D1452" s="54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</row>
    <row r="1453" spans="1:64" ht="12.75">
      <c r="A1453" s="54"/>
      <c r="B1453" s="54"/>
      <c r="C1453" s="54"/>
      <c r="D1453" s="54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</row>
    <row r="1454" spans="1:64" ht="12.75">
      <c r="A1454" s="54"/>
      <c r="B1454" s="54"/>
      <c r="C1454" s="54"/>
      <c r="D1454" s="54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</row>
    <row r="1455" spans="1:64" ht="12.75">
      <c r="A1455" s="54"/>
      <c r="B1455" s="54"/>
      <c r="C1455" s="54"/>
      <c r="D1455" s="54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</row>
    <row r="1456" spans="1:64" ht="12.75">
      <c r="A1456" s="54"/>
      <c r="B1456" s="54"/>
      <c r="C1456" s="54"/>
      <c r="D1456" s="54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</row>
    <row r="1457" spans="1:64" ht="12.75">
      <c r="A1457" s="54"/>
      <c r="B1457" s="54"/>
      <c r="C1457" s="54"/>
      <c r="D1457" s="54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</row>
    <row r="1458" spans="1:64" ht="12.75">
      <c r="A1458" s="54"/>
      <c r="B1458" s="54"/>
      <c r="C1458" s="54"/>
      <c r="D1458" s="54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</row>
    <row r="1459" spans="1:64" ht="12.75">
      <c r="A1459" s="54"/>
      <c r="B1459" s="54"/>
      <c r="C1459" s="54"/>
      <c r="D1459" s="54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</row>
    <row r="1460" spans="1:64" ht="12.75">
      <c r="A1460" s="54"/>
      <c r="B1460" s="54"/>
      <c r="C1460" s="54"/>
      <c r="D1460" s="54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</row>
    <row r="1461" spans="1:64" ht="12.75">
      <c r="A1461" s="54"/>
      <c r="B1461" s="54"/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</row>
    <row r="1462" spans="1:64" ht="12.75">
      <c r="A1462" s="54"/>
      <c r="B1462" s="54"/>
      <c r="C1462" s="54"/>
      <c r="D1462" s="54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</row>
    <row r="1463" spans="1:64" ht="12.75">
      <c r="A1463" s="54"/>
      <c r="B1463" s="54"/>
      <c r="C1463" s="54"/>
      <c r="D1463" s="54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</row>
    <row r="1464" spans="1:64" ht="12.75">
      <c r="A1464" s="54"/>
      <c r="B1464" s="54"/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IV1"/>
    </sheetView>
  </sheetViews>
  <sheetFormatPr defaultColWidth="9.00390625" defaultRowHeight="12.75"/>
  <cols>
    <col min="1" max="1" width="4.625" style="0" customWidth="1"/>
    <col min="2" max="2" width="36.875" style="0" customWidth="1"/>
    <col min="3" max="3" width="10.75390625" style="0" customWidth="1"/>
    <col min="4" max="4" width="7.875" style="0" customWidth="1"/>
    <col min="5" max="5" width="11.375" style="0" customWidth="1"/>
    <col min="6" max="6" width="7.875" style="0" customWidth="1"/>
    <col min="7" max="7" width="10.375" style="0" customWidth="1"/>
    <col min="8" max="8" width="8.75390625" style="0" customWidth="1"/>
  </cols>
  <sheetData>
    <row r="1" ht="12.75">
      <c r="H1" s="1"/>
    </row>
    <row r="2" spans="3:7" ht="15.75">
      <c r="C2" s="96" t="s">
        <v>45</v>
      </c>
      <c r="D2" s="2"/>
      <c r="E2" s="2"/>
      <c r="F2" s="2"/>
      <c r="G2" s="2"/>
    </row>
    <row r="3" spans="1:7" ht="12.75">
      <c r="A3" s="2"/>
      <c r="B3" s="2" t="s">
        <v>46</v>
      </c>
      <c r="C3" s="2"/>
      <c r="D3" s="2"/>
      <c r="F3" s="2" t="s">
        <v>78</v>
      </c>
      <c r="G3" s="2"/>
    </row>
    <row r="4" spans="1:8" ht="13.5" thickBot="1">
      <c r="A4" s="2"/>
      <c r="B4" s="2"/>
      <c r="C4" s="2"/>
      <c r="D4" s="2"/>
      <c r="E4" s="2"/>
      <c r="F4" s="2"/>
      <c r="G4" s="2"/>
      <c r="H4" s="2"/>
    </row>
    <row r="5" spans="1:8" ht="12.75">
      <c r="A5" s="3" t="s">
        <v>2</v>
      </c>
      <c r="B5" s="4" t="s">
        <v>6</v>
      </c>
      <c r="C5" s="97" t="s">
        <v>79</v>
      </c>
      <c r="D5" s="98"/>
      <c r="E5" s="97" t="s">
        <v>83</v>
      </c>
      <c r="F5" s="98"/>
      <c r="G5" s="99" t="s">
        <v>47</v>
      </c>
      <c r="H5" s="9"/>
    </row>
    <row r="6" spans="1:8" ht="12.75">
      <c r="A6" s="10" t="s">
        <v>5</v>
      </c>
      <c r="B6" s="11"/>
      <c r="C6" s="100" t="s">
        <v>48</v>
      </c>
      <c r="D6" s="101" t="s">
        <v>49</v>
      </c>
      <c r="E6" s="100" t="s">
        <v>48</v>
      </c>
      <c r="F6" s="101" t="s">
        <v>49</v>
      </c>
      <c r="G6" s="102" t="s">
        <v>9</v>
      </c>
      <c r="H6" s="15"/>
    </row>
    <row r="7" spans="1:8" ht="12.75">
      <c r="A7" s="10"/>
      <c r="B7" s="11"/>
      <c r="C7" s="17"/>
      <c r="D7" s="17"/>
      <c r="E7" s="17"/>
      <c r="F7" s="17"/>
      <c r="G7" s="18" t="s">
        <v>11</v>
      </c>
      <c r="H7" s="19"/>
    </row>
    <row r="8" spans="1:8" ht="13.5" thickBot="1">
      <c r="A8" s="20"/>
      <c r="B8" s="21"/>
      <c r="C8" s="103" t="s">
        <v>12</v>
      </c>
      <c r="D8" s="103" t="s">
        <v>13</v>
      </c>
      <c r="E8" s="103" t="s">
        <v>12</v>
      </c>
      <c r="F8" s="103" t="s">
        <v>13</v>
      </c>
      <c r="G8" s="22" t="s">
        <v>12</v>
      </c>
      <c r="H8" s="25" t="s">
        <v>13</v>
      </c>
    </row>
    <row r="9" spans="1:8" ht="12.75">
      <c r="A9" s="26"/>
      <c r="B9" s="28"/>
      <c r="C9" s="104"/>
      <c r="D9" s="104"/>
      <c r="E9" s="104"/>
      <c r="F9" s="104"/>
      <c r="G9" s="28"/>
      <c r="H9" s="9"/>
    </row>
    <row r="10" spans="1:8" ht="12.75">
      <c r="A10" s="10" t="s">
        <v>50</v>
      </c>
      <c r="B10" s="17" t="s">
        <v>51</v>
      </c>
      <c r="C10" s="105">
        <v>4155.7</v>
      </c>
      <c r="D10" s="106"/>
      <c r="E10" s="105">
        <v>4118.2</v>
      </c>
      <c r="F10" s="106"/>
      <c r="G10" s="11">
        <f>E10-C10</f>
        <v>-37.5</v>
      </c>
      <c r="H10" s="107">
        <f>G10/C10*100</f>
        <v>-0.9023750511345862</v>
      </c>
    </row>
    <row r="11" spans="1:8" ht="12.75">
      <c r="A11" s="10"/>
      <c r="B11" s="108" t="s">
        <v>52</v>
      </c>
      <c r="C11" s="109"/>
      <c r="D11" s="109"/>
      <c r="E11" s="109"/>
      <c r="F11" s="109"/>
      <c r="G11" s="17"/>
      <c r="H11" s="15"/>
    </row>
    <row r="12" spans="1:8" ht="12.75">
      <c r="A12" s="10"/>
      <c r="B12" s="110" t="s">
        <v>53</v>
      </c>
      <c r="C12" s="105">
        <v>86.5</v>
      </c>
      <c r="D12" s="109"/>
      <c r="E12" s="105">
        <v>0</v>
      </c>
      <c r="F12" s="106"/>
      <c r="G12" s="11">
        <f>E12-C12</f>
        <v>-86.5</v>
      </c>
      <c r="H12" s="107">
        <f>G12/C12*100</f>
        <v>-100</v>
      </c>
    </row>
    <row r="13" spans="1:8" ht="9" customHeight="1">
      <c r="A13" s="10"/>
      <c r="B13" s="100"/>
      <c r="C13" s="106"/>
      <c r="D13" s="109"/>
      <c r="E13" s="106"/>
      <c r="F13" s="106"/>
      <c r="G13" s="11"/>
      <c r="H13" s="15"/>
    </row>
    <row r="14" spans="1:8" ht="12.75">
      <c r="A14" s="10"/>
      <c r="B14" s="110" t="s">
        <v>54</v>
      </c>
      <c r="C14" s="105">
        <f>C10-C12</f>
        <v>4069.2</v>
      </c>
      <c r="D14" s="109"/>
      <c r="E14" s="105">
        <f>E10-E12</f>
        <v>4118.2</v>
      </c>
      <c r="F14" s="106"/>
      <c r="G14" s="111">
        <f>E14-C14</f>
        <v>49</v>
      </c>
      <c r="H14" s="107">
        <f>G14/C14*100</f>
        <v>1.2041678954094173</v>
      </c>
    </row>
    <row r="15" spans="1:8" ht="12.75">
      <c r="A15" s="10"/>
      <c r="B15" s="108"/>
      <c r="C15" s="109"/>
      <c r="D15" s="109"/>
      <c r="E15" s="109"/>
      <c r="F15" s="109"/>
      <c r="G15" s="17"/>
      <c r="H15" s="15"/>
    </row>
    <row r="16" spans="1:8" ht="12.75">
      <c r="A16" s="10" t="s">
        <v>55</v>
      </c>
      <c r="B16" s="17" t="s">
        <v>56</v>
      </c>
      <c r="C16" s="105">
        <f>C18+C22+C20+C24+C26</f>
        <v>3952.2</v>
      </c>
      <c r="D16" s="105">
        <f>D18+D22+D20+D24</f>
        <v>100</v>
      </c>
      <c r="E16" s="105">
        <f>E18+E22+E20+E24+E26</f>
        <v>4005.7999999999997</v>
      </c>
      <c r="F16" s="105">
        <f>F18+F22+F20+F24</f>
        <v>99.99999999999999</v>
      </c>
      <c r="G16" s="111">
        <f>E16-C16</f>
        <v>53.59999999999991</v>
      </c>
      <c r="H16" s="107">
        <f>G16/C16*100</f>
        <v>1.356206669702948</v>
      </c>
    </row>
    <row r="17" spans="1:8" ht="12.75">
      <c r="A17" s="10"/>
      <c r="B17" s="108" t="s">
        <v>17</v>
      </c>
      <c r="C17" s="106"/>
      <c r="D17" s="106"/>
      <c r="E17" s="106"/>
      <c r="F17" s="106"/>
      <c r="G17" s="17"/>
      <c r="H17" s="15"/>
    </row>
    <row r="18" spans="1:8" ht="12.75">
      <c r="A18" s="112" t="s">
        <v>57</v>
      </c>
      <c r="B18" s="118" t="s">
        <v>84</v>
      </c>
      <c r="C18" s="105">
        <v>2856.4</v>
      </c>
      <c r="D18" s="113">
        <f>C18/C16*100</f>
        <v>72.2736703608117</v>
      </c>
      <c r="E18" s="105">
        <v>2898.6</v>
      </c>
      <c r="F18" s="113">
        <f>E18/E16*100</f>
        <v>72.36007788706375</v>
      </c>
      <c r="G18" s="11">
        <f>E18-C18</f>
        <v>42.19999999999982</v>
      </c>
      <c r="H18" s="107">
        <f>G18/C18*100</f>
        <v>1.4773841198711601</v>
      </c>
    </row>
    <row r="19" spans="1:8" ht="6.75" customHeight="1">
      <c r="A19" s="112"/>
      <c r="B19" s="57"/>
      <c r="C19" s="57"/>
      <c r="D19" s="57"/>
      <c r="E19" s="57"/>
      <c r="F19" s="57"/>
      <c r="G19" s="57"/>
      <c r="H19" s="59"/>
    </row>
    <row r="20" spans="1:8" ht="12.75">
      <c r="A20" s="112" t="s">
        <v>58</v>
      </c>
      <c r="B20" s="17" t="s">
        <v>61</v>
      </c>
      <c r="C20" s="105">
        <v>642.7</v>
      </c>
      <c r="D20" s="113">
        <f>C20/C16*100</f>
        <v>16.261828854815043</v>
      </c>
      <c r="E20" s="105">
        <v>670.5</v>
      </c>
      <c r="F20" s="113">
        <f>E20/E16*100</f>
        <v>16.738229567127664</v>
      </c>
      <c r="G20" s="111">
        <f>E20-C20</f>
        <v>27.799999999999955</v>
      </c>
      <c r="H20" s="107">
        <f>G20/C20*100</f>
        <v>4.325501789326272</v>
      </c>
    </row>
    <row r="21" spans="1:8" ht="9" customHeight="1">
      <c r="A21" s="112"/>
      <c r="B21" s="17"/>
      <c r="C21" s="105"/>
      <c r="D21" s="113"/>
      <c r="E21" s="105"/>
      <c r="F21" s="113"/>
      <c r="G21" s="111"/>
      <c r="H21" s="107"/>
    </row>
    <row r="22" spans="1:8" ht="12.75">
      <c r="A22" s="112" t="s">
        <v>59</v>
      </c>
      <c r="B22" s="17" t="s">
        <v>63</v>
      </c>
      <c r="C22" s="106">
        <v>344.1</v>
      </c>
      <c r="D22" s="113">
        <f>C22/C16*100</f>
        <v>8.706543191134053</v>
      </c>
      <c r="E22" s="106">
        <v>351.5</v>
      </c>
      <c r="F22" s="113">
        <f>E22/E16*100</f>
        <v>8.774776573967747</v>
      </c>
      <c r="G22" s="11">
        <f>E22-C22</f>
        <v>7.399999999999977</v>
      </c>
      <c r="H22" s="107">
        <f>G22/C22*100</f>
        <v>2.1505376344085954</v>
      </c>
    </row>
    <row r="23" spans="1:8" ht="12.75">
      <c r="A23" s="112"/>
      <c r="B23" s="17"/>
      <c r="C23" s="105"/>
      <c r="D23" s="105"/>
      <c r="E23" s="105"/>
      <c r="F23" s="105"/>
      <c r="G23" s="11"/>
      <c r="H23" s="107"/>
    </row>
    <row r="24" spans="1:8" ht="12.75">
      <c r="A24" s="112" t="s">
        <v>60</v>
      </c>
      <c r="B24" s="17" t="s">
        <v>64</v>
      </c>
      <c r="C24" s="105">
        <v>109</v>
      </c>
      <c r="D24" s="113">
        <f>C24/C16*100</f>
        <v>2.7579575932392086</v>
      </c>
      <c r="E24" s="105">
        <v>85.2</v>
      </c>
      <c r="F24" s="113">
        <f>E24/E16*100</f>
        <v>2.1269159718408313</v>
      </c>
      <c r="G24" s="111">
        <f>E24-C24</f>
        <v>-23.799999999999997</v>
      </c>
      <c r="H24" s="107">
        <f>G24/C24*100</f>
        <v>-21.8348623853211</v>
      </c>
    </row>
    <row r="25" spans="1:8" ht="7.5" customHeight="1">
      <c r="A25" s="112"/>
      <c r="B25" s="17"/>
      <c r="C25" s="105"/>
      <c r="D25" s="113"/>
      <c r="E25" s="105"/>
      <c r="F25" s="113"/>
      <c r="G25" s="111"/>
      <c r="H25" s="107"/>
    </row>
    <row r="26" spans="1:8" ht="12.75">
      <c r="A26" s="114" t="s">
        <v>62</v>
      </c>
      <c r="B26" s="17" t="s">
        <v>65</v>
      </c>
      <c r="C26" s="106"/>
      <c r="D26" s="106"/>
      <c r="E26" s="106"/>
      <c r="F26" s="115"/>
      <c r="G26" s="111"/>
      <c r="H26" s="116"/>
    </row>
    <row r="27" spans="1:8" ht="12.75">
      <c r="A27" s="114"/>
      <c r="B27" s="17"/>
      <c r="C27" s="106"/>
      <c r="D27" s="106"/>
      <c r="E27" s="106"/>
      <c r="F27" s="106"/>
      <c r="G27" s="11"/>
      <c r="H27" s="116"/>
    </row>
    <row r="28" spans="1:8" ht="12.75">
      <c r="A28" s="114" t="s">
        <v>66</v>
      </c>
      <c r="B28" s="17" t="s">
        <v>67</v>
      </c>
      <c r="C28" s="105">
        <v>82.9</v>
      </c>
      <c r="D28" s="113">
        <f>C28/C34*100</f>
        <v>2.054472008128671</v>
      </c>
      <c r="E28" s="105">
        <v>0</v>
      </c>
      <c r="F28" s="113">
        <f>E28/E34*100</f>
        <v>0</v>
      </c>
      <c r="G28" s="111">
        <f>E28-C28</f>
        <v>-82.9</v>
      </c>
      <c r="H28" s="107">
        <f>G28/C28*100</f>
        <v>-100</v>
      </c>
    </row>
    <row r="29" spans="1:8" ht="12.75">
      <c r="A29" s="114"/>
      <c r="B29" s="117" t="s">
        <v>68</v>
      </c>
      <c r="C29" s="105"/>
      <c r="D29" s="105"/>
      <c r="E29" s="105"/>
      <c r="F29" s="105"/>
      <c r="G29" s="111"/>
      <c r="H29" s="107"/>
    </row>
    <row r="30" spans="1:8" ht="12.75">
      <c r="A30" s="114"/>
      <c r="B30" s="11" t="s">
        <v>69</v>
      </c>
      <c r="C30" s="105">
        <f>C28-C32</f>
        <v>0</v>
      </c>
      <c r="D30" s="105"/>
      <c r="E30" s="105">
        <f>E28-E32</f>
        <v>0</v>
      </c>
      <c r="F30" s="105"/>
      <c r="G30" s="111">
        <f>E30-C30</f>
        <v>0</v>
      </c>
      <c r="H30" s="107" t="e">
        <f>G30/C30*100</f>
        <v>#DIV/0!</v>
      </c>
    </row>
    <row r="31" spans="1:8" ht="6.75" customHeight="1">
      <c r="A31" s="114"/>
      <c r="B31" s="11"/>
      <c r="C31" s="105"/>
      <c r="D31" s="105"/>
      <c r="E31" s="105"/>
      <c r="F31" s="105"/>
      <c r="G31" s="111"/>
      <c r="H31" s="107"/>
    </row>
    <row r="32" spans="1:8" ht="12.75">
      <c r="A32" s="114"/>
      <c r="B32" s="11" t="s">
        <v>70</v>
      </c>
      <c r="C32" s="105">
        <v>82.9</v>
      </c>
      <c r="D32" s="105"/>
      <c r="E32" s="105">
        <v>0</v>
      </c>
      <c r="F32" s="105"/>
      <c r="G32" s="111">
        <f>E32-C32</f>
        <v>-82.9</v>
      </c>
      <c r="H32" s="107">
        <f>G32/C32*100</f>
        <v>-100</v>
      </c>
    </row>
    <row r="33" spans="1:8" ht="12.75">
      <c r="A33" s="114"/>
      <c r="B33" s="17"/>
      <c r="C33" s="106"/>
      <c r="D33" s="106"/>
      <c r="E33" s="106"/>
      <c r="F33" s="106"/>
      <c r="G33" s="11"/>
      <c r="H33" s="107"/>
    </row>
    <row r="34" spans="1:8" ht="12.75">
      <c r="A34" s="114" t="s">
        <v>71</v>
      </c>
      <c r="B34" s="118" t="s">
        <v>72</v>
      </c>
      <c r="C34" s="105">
        <f>C16+C28</f>
        <v>4035.1</v>
      </c>
      <c r="D34" s="105"/>
      <c r="E34" s="105">
        <f>E16+E28</f>
        <v>4005.7999999999997</v>
      </c>
      <c r="F34" s="105"/>
      <c r="G34" s="11">
        <f>E34-C34</f>
        <v>-29.300000000000182</v>
      </c>
      <c r="H34" s="107">
        <f>G34/C34*100</f>
        <v>-0.7261282248271463</v>
      </c>
    </row>
    <row r="35" spans="1:8" ht="12.75">
      <c r="A35" s="114"/>
      <c r="B35" s="17"/>
      <c r="C35" s="105"/>
      <c r="D35" s="105"/>
      <c r="E35" s="105"/>
      <c r="F35" s="105"/>
      <c r="G35" s="105"/>
      <c r="H35" s="107"/>
    </row>
    <row r="36" spans="1:8" ht="12.75">
      <c r="A36" s="114" t="s">
        <v>73</v>
      </c>
      <c r="B36" s="17" t="s">
        <v>74</v>
      </c>
      <c r="C36" s="106"/>
      <c r="D36" s="106"/>
      <c r="E36" s="106"/>
      <c r="F36" s="106"/>
      <c r="G36" s="11"/>
      <c r="H36" s="116"/>
    </row>
    <row r="37" spans="1:8" ht="12.75">
      <c r="A37" s="114"/>
      <c r="B37" s="11" t="s">
        <v>75</v>
      </c>
      <c r="C37" s="105">
        <f>C10-C34</f>
        <v>120.59999999999991</v>
      </c>
      <c r="D37" s="113">
        <v>2.9</v>
      </c>
      <c r="E37" s="105">
        <f>E10-E34</f>
        <v>112.40000000000009</v>
      </c>
      <c r="F37" s="113">
        <v>2.73</v>
      </c>
      <c r="G37" s="111">
        <f>E37-C37</f>
        <v>-8.199999999999818</v>
      </c>
      <c r="H37" s="119">
        <f>G37/C37*100</f>
        <v>-6.799336650082773</v>
      </c>
    </row>
    <row r="38" spans="1:8" ht="9.75" customHeight="1">
      <c r="A38" s="114"/>
      <c r="B38" s="117" t="s">
        <v>68</v>
      </c>
      <c r="C38" s="105"/>
      <c r="D38" s="105"/>
      <c r="E38" s="105"/>
      <c r="F38" s="105"/>
      <c r="G38" s="11"/>
      <c r="H38" s="107"/>
    </row>
    <row r="39" spans="1:8" ht="12.75">
      <c r="A39" s="114"/>
      <c r="B39" s="100" t="s">
        <v>76</v>
      </c>
      <c r="C39" s="105">
        <f>C12-C28</f>
        <v>3.5999999999999943</v>
      </c>
      <c r="D39" s="105"/>
      <c r="E39" s="105">
        <f>E12-E28</f>
        <v>0</v>
      </c>
      <c r="F39" s="105"/>
      <c r="G39" s="11">
        <f>E39-C39</f>
        <v>-3.5999999999999943</v>
      </c>
      <c r="H39" s="107"/>
    </row>
    <row r="40" spans="1:8" ht="12.75">
      <c r="A40" s="114"/>
      <c r="B40" s="110" t="s">
        <v>77</v>
      </c>
      <c r="C40" s="105">
        <f>C37-C39</f>
        <v>116.99999999999991</v>
      </c>
      <c r="D40" s="105"/>
      <c r="E40" s="105">
        <f>E37-E39</f>
        <v>112.40000000000009</v>
      </c>
      <c r="F40" s="105"/>
      <c r="G40" s="111">
        <f>E40-C40</f>
        <v>-4.599999999999824</v>
      </c>
      <c r="H40" s="119">
        <f>G40/C40*100</f>
        <v>-3.9316239316237835</v>
      </c>
    </row>
    <row r="41" spans="1:8" ht="12.75">
      <c r="A41" s="114"/>
      <c r="B41" s="100" t="s">
        <v>13</v>
      </c>
      <c r="C41" s="113"/>
      <c r="D41" s="113">
        <v>2.87</v>
      </c>
      <c r="E41" s="113"/>
      <c r="F41" s="113">
        <v>2.73</v>
      </c>
      <c r="G41" s="120"/>
      <c r="H41" s="107"/>
    </row>
    <row r="42" spans="1:8" ht="13.5" thickBot="1">
      <c r="A42" s="121"/>
      <c r="B42" s="21"/>
      <c r="C42" s="122"/>
      <c r="D42" s="122"/>
      <c r="E42" s="122"/>
      <c r="F42" s="122"/>
      <c r="G42" s="21"/>
      <c r="H42" s="123"/>
    </row>
    <row r="45" spans="3:7" ht="12.75">
      <c r="C45" s="124"/>
      <c r="E45" s="124"/>
      <c r="G45" s="1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Moldelectrica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Rijcov</dc:creator>
  <cp:keywords/>
  <dc:description/>
  <cp:lastModifiedBy>Rijcov</cp:lastModifiedBy>
  <dcterms:created xsi:type="dcterms:W3CDTF">2016-04-18T13:05:46Z</dcterms:created>
  <dcterms:modified xsi:type="dcterms:W3CDTF">2016-04-18T13:21:03Z</dcterms:modified>
  <cp:category/>
  <cp:version/>
  <cp:contentType/>
  <cp:contentStatus/>
</cp:coreProperties>
</file>